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3"/>
  </bookViews>
  <sheets>
    <sheet name="budynki" sheetId="1" r:id="rId1"/>
    <sheet name="budowle" sheetId="2" r:id="rId2"/>
    <sheet name="3-8 KŚT" sheetId="3" r:id="rId3"/>
    <sheet name=" CHDK 1-8 KŚT" sheetId="4" r:id="rId4"/>
    <sheet name="Całość 1-8 KŚT" sheetId="5" r:id="rId5"/>
    <sheet name="Gmina Miasto" sheetId="6" r:id="rId6"/>
    <sheet name="Pustostany Gmina" sheetId="7" r:id="rId7"/>
    <sheet name="MP" sheetId="8" r:id="rId8"/>
    <sheet name="SP 2" sheetId="9" r:id="rId9"/>
    <sheet name="SP 4" sheetId="10" r:id="rId10"/>
    <sheet name="SP 1" sheetId="11" r:id="rId11"/>
    <sheet name="MBP" sheetId="12" r:id="rId12"/>
    <sheet name="Muzeum" sheetId="13" r:id="rId13"/>
    <sheet name="CHDK " sheetId="14" r:id="rId14"/>
  </sheets>
  <definedNames/>
  <calcPr fullCalcOnLoad="1"/>
</workbook>
</file>

<file path=xl/sharedStrings.xml><?xml version="1.0" encoding="utf-8"?>
<sst xmlns="http://schemas.openxmlformats.org/spreadsheetml/2006/main" count="945" uniqueCount="331">
  <si>
    <t>Adres</t>
  </si>
  <si>
    <t>Przeznaczenie budynku</t>
  </si>
  <si>
    <t>Rok budowy</t>
  </si>
  <si>
    <t>Powierzchnia całkowita 
[w m2]</t>
  </si>
  <si>
    <t>Powierzchnia użytkowa 
[w m2]</t>
  </si>
  <si>
    <t>Czy budynek jest zabytkiem lub ma charakter zabytkowy?</t>
  </si>
  <si>
    <t>wartość księgowa brutto (początkowa)</t>
  </si>
  <si>
    <t>wartość odtworzeniowa</t>
  </si>
  <si>
    <t>budynek 1</t>
  </si>
  <si>
    <t>szkoła</t>
  </si>
  <si>
    <t>nie</t>
  </si>
  <si>
    <t xml:space="preserve">Szkoła Podstawowa nr 1 </t>
  </si>
  <si>
    <t>proszę o określenie rodzaju mienia znajdującego się w grupie 2 kśt (np. place zabaw, boiska szkolne)</t>
  </si>
  <si>
    <t>Uwagi</t>
  </si>
  <si>
    <r>
      <t>Budowle (grupa 2 KŚT)</t>
    </r>
    <r>
      <rPr>
        <b/>
        <u val="single"/>
        <sz val="8"/>
        <color indexed="10"/>
        <rFont val="Verdana"/>
        <family val="2"/>
      </rPr>
      <t xml:space="preserve"> </t>
    </r>
  </si>
  <si>
    <t>Grupy KŚT</t>
  </si>
  <si>
    <t xml:space="preserve">grupa 3 </t>
  </si>
  <si>
    <t>grupa 4</t>
  </si>
  <si>
    <t>grupa 5</t>
  </si>
  <si>
    <t>grupa 6</t>
  </si>
  <si>
    <t>grupa 7</t>
  </si>
  <si>
    <t>grupa 8</t>
  </si>
  <si>
    <t>RAZEM</t>
  </si>
  <si>
    <t>Informacje o budynkach</t>
  </si>
  <si>
    <t>Nazwa Jednostki</t>
  </si>
  <si>
    <t>budynek nr 1</t>
  </si>
  <si>
    <t>Adres budynku</t>
  </si>
  <si>
    <t xml:space="preserve">Czy budynek jest użytkowany? </t>
  </si>
  <si>
    <t>Powierzchnia użytkowa</t>
  </si>
  <si>
    <t>1755.84 o 429.92 korytarze,klatki chodowe, łazienki</t>
  </si>
  <si>
    <t>Czy budynek jest zabytkiem / ma charakter zabytkowy?</t>
  </si>
  <si>
    <t>Technologia wykonania ścian konstrukcyjnych (cegła, płyty, żebetowa, drewno itp.)</t>
  </si>
  <si>
    <t>cegła</t>
  </si>
  <si>
    <t>Technologia wykonania stropów 
(żelbetowa, betonowa, drewniana, panele podwieszanane, itp.)</t>
  </si>
  <si>
    <t>drewniana</t>
  </si>
  <si>
    <t>Technologia wykonania dachu 
(żelbetowa, stalowa, drewniana, itp.. )</t>
  </si>
  <si>
    <t>Rodzaj pokrycia dachowego 
(dachówka ceramiczna, papa, itp.)</t>
  </si>
  <si>
    <t>dachówka ceramiczna</t>
  </si>
  <si>
    <t>Liczba kondygnacji</t>
  </si>
  <si>
    <t>Klasyfikacja stanu technicznego budynku 
(bardzo dobry, dobry, średni, zadowalający, zły, awaryjny)</t>
  </si>
  <si>
    <t>zadawalający</t>
  </si>
  <si>
    <t>Czy obiekty budowlane oraz wykorzystywane instalacje techniczne podlegają regularnym przeglądom okresowym stanu technicznego i/lub dozorowi technicznemu, wykonywanym przez uprawnione podmioty?</t>
  </si>
  <si>
    <t>Czy w protokołach z dokonanych przeglądów stwierdzono zastrzeżenia warunkujące użytkowanie?</t>
  </si>
  <si>
    <t>15a</t>
  </si>
  <si>
    <t>Jeśli w pkt. 15 TAK, proszę wskazać jakie ?</t>
  </si>
  <si>
    <t>zewnętrzne pęknięcia tynku</t>
  </si>
  <si>
    <t>Remonty/ modernizacje w ciagu ostatnich 5 lat (jakie?)</t>
  </si>
  <si>
    <t>wymiana okien,kładzenie głaci i malowanie klas,wymiana kaloryferów na II p</t>
  </si>
  <si>
    <t>Informacje o zabezpieczeniach przeciwpożarowych</t>
  </si>
  <si>
    <t>gaśnice</t>
  </si>
  <si>
    <t>liczba gaśnic</t>
  </si>
  <si>
    <t>hydrant zewnętrzny</t>
  </si>
  <si>
    <t>liczba hydrantów zewnętrznych</t>
  </si>
  <si>
    <t>hydrant wewnętrzny</t>
  </si>
  <si>
    <t>liczba hydrantów wewnętrznych</t>
  </si>
  <si>
    <t>detektory dymu/temperatury</t>
  </si>
  <si>
    <t>liczba detektorów dymu/temperatury</t>
  </si>
  <si>
    <t>instalacja tryskaczowa</t>
  </si>
  <si>
    <t>Inne zabezpieczenia ppoż</t>
  </si>
  <si>
    <t>Odległość do najbliższej jednostki straży pożarnej 
(w km)</t>
  </si>
  <si>
    <t>tak</t>
  </si>
  <si>
    <t>al. 3 Maja 2</t>
  </si>
  <si>
    <t>biblioteka</t>
  </si>
  <si>
    <t>Miejska Biblioteka Publiczna</t>
  </si>
  <si>
    <t>Miejska Biblioteka Publiczna im. Walentego Fiałka</t>
  </si>
  <si>
    <t>al. 3 Maja 2, 86-200 Chełmno</t>
  </si>
  <si>
    <r>
      <t>716,66 m</t>
    </r>
    <r>
      <rPr>
        <vertAlign val="superscript"/>
        <sz val="8"/>
        <rFont val="Verdana"/>
        <family val="2"/>
      </rPr>
      <t>2</t>
    </r>
  </si>
  <si>
    <t>kamień+cegła palona</t>
  </si>
  <si>
    <t xml:space="preserve">beton </t>
  </si>
  <si>
    <t>stropodach beton prefabrykowany kanałowy</t>
  </si>
  <si>
    <t>blacha tytanowo-cynkowa</t>
  </si>
  <si>
    <t>bardzo dobry</t>
  </si>
  <si>
    <t>2011/2012 elewacja zew., wymiana inst. elektrycznej, zmiana pokrycia dachu i całej blacharki, stolarki okiennej</t>
  </si>
  <si>
    <t>2 detektory gazu, koce gaśnicze</t>
  </si>
  <si>
    <t>Rynek 28 Chełmno     muzeum</t>
  </si>
  <si>
    <t>XIII w.</t>
  </si>
  <si>
    <t>Muzeum Ziemi Chełmińskiej</t>
  </si>
  <si>
    <t xml:space="preserve">MUZEUM ZIEMI CHEŁMIŃSKIEJ </t>
  </si>
  <si>
    <t>XIII/XVI wiek</t>
  </si>
  <si>
    <t>muzeum</t>
  </si>
  <si>
    <t>drewno/żelbeton</t>
  </si>
  <si>
    <t>żelbetowa</t>
  </si>
  <si>
    <t xml:space="preserve">płytki chodnikowe  tarasowe </t>
  </si>
  <si>
    <t>dobry</t>
  </si>
  <si>
    <t>wymiana stolarki okiennej i odnowiona stolarka drzwiowa</t>
  </si>
  <si>
    <t>639,30 m²</t>
  </si>
  <si>
    <t>Rynek 28 86-200 Chełmno</t>
  </si>
  <si>
    <t>budynek administracji</t>
  </si>
  <si>
    <t>ul. Dworcowa 1</t>
  </si>
  <si>
    <t>biura, stołówka, siłownia, pokój socjalny, CEPiK, pomieszczenia magazynowe, tajna kancelaria, centrum dozoru monitoringu miasta, WC,serwerownia, archiwum zakładowe, magazyn sprzętu OC</t>
  </si>
  <si>
    <t>2758,77 m2</t>
  </si>
  <si>
    <t>2.580m2</t>
  </si>
  <si>
    <t>pawilon sportowy - stadion miejski</t>
  </si>
  <si>
    <t>osiedle nad Browiną</t>
  </si>
  <si>
    <t>biura, szatnie, natryski, sprzęt sportowy</t>
  </si>
  <si>
    <t>wiata stadionowa nr 1</t>
  </si>
  <si>
    <t>przechowywanie sprzętu sportowego</t>
  </si>
  <si>
    <t>wiata stadionowa nr 2</t>
  </si>
  <si>
    <t>kosiarka do płyty stadionu, zraszacze</t>
  </si>
  <si>
    <t>wiata blaszak</t>
  </si>
  <si>
    <t>budynek gospodarczy zieleni</t>
  </si>
  <si>
    <t>biuro, WC, szatnie, natryski, stołówka, kotłownia</t>
  </si>
  <si>
    <t>Wiata nr 1</t>
  </si>
  <si>
    <t>przechowywanie sprzętu, sprztu elektrycznego do pielegnacji zieleni w mieście</t>
  </si>
  <si>
    <t>cieplarnia nr 1</t>
  </si>
  <si>
    <t>produkcja rozsady na rabty w mieście</t>
  </si>
  <si>
    <t>cieplarnia nr 2</t>
  </si>
  <si>
    <t>wiata blaszk</t>
  </si>
  <si>
    <t>przechowywanie sprzętu ogrodniczego</t>
  </si>
  <si>
    <t>budynek gospodarczy, biurowy, magazynowy, garażowy</t>
  </si>
  <si>
    <t>biura, garażowanie samochodów służbowych, warsztat z kanałem dla WGMiOŚ</t>
  </si>
  <si>
    <t>lokal Miejskiego Ośrodka Profilaktyki i Rozwiązywania Problemów Uzależnień</t>
  </si>
  <si>
    <t>ul. Kamionka 3</t>
  </si>
  <si>
    <t>kuchnia dla dzieci, świetlica komputerowa, sale terapeutyczne, gabinety lekarskie, biura, szatnia, biuro rejestracji, sala AA, winda schodowa dla niepełnosprawnych</t>
  </si>
  <si>
    <t>ul. Kościelna</t>
  </si>
  <si>
    <t>przechowywanie drobnego sprzętu; miotły, ławki z parku,sprzęt do pielęgnacji zieleni miejskiej, szpadle grace itp..</t>
  </si>
  <si>
    <t>budynek zaplecza Orlik</t>
  </si>
  <si>
    <t>ul. Al..3 maja</t>
  </si>
  <si>
    <t>szatnie, łazienki, przebieralnie</t>
  </si>
  <si>
    <t>konstrukcje tunelu ze szczytami na folię 2 szt (3mx7mx12m)</t>
  </si>
  <si>
    <t>na produkcję rozsady na rabaty w mieście</t>
  </si>
  <si>
    <t>magazyn, bud.adm.biurowy</t>
  </si>
  <si>
    <t>ul. Biskupia 23 a</t>
  </si>
  <si>
    <t>przechowywanie sprzętu do prac rem. w miescie (zagęszczarka, piła do cięcia asfaltu itp..)</t>
  </si>
  <si>
    <t>wiata</t>
  </si>
  <si>
    <t>ul. Biskupia 16</t>
  </si>
  <si>
    <t>budynek klub</t>
  </si>
  <si>
    <t>budynek koszrowy nr 2</t>
  </si>
  <si>
    <t>budynek kuchnio - jadalni</t>
  </si>
  <si>
    <t>Urząd Miasta</t>
  </si>
  <si>
    <t>os.M.C.Skłodowskiej 16, 86-200 Chełmno</t>
  </si>
  <si>
    <t>szkolnictwo</t>
  </si>
  <si>
    <t>Szkoła Podstawowa nr 4</t>
  </si>
  <si>
    <t>Szkoła Podstawowa Nr 4 im. Wojska Polskiego w Chełmnie</t>
  </si>
  <si>
    <t xml:space="preserve">tak  </t>
  </si>
  <si>
    <t>Wartość księgowa budynku</t>
  </si>
  <si>
    <t>strop Akiermana</t>
  </si>
  <si>
    <t>żelbetowy</t>
  </si>
  <si>
    <t>papa</t>
  </si>
  <si>
    <t>IV+piwnica</t>
  </si>
  <si>
    <t>remont stołówki szkolnej, roboty dekarsko-blacharskie na budynku Sali gimnastycznej, remont klatki schodowej</t>
  </si>
  <si>
    <t>500m</t>
  </si>
  <si>
    <t>1900r</t>
  </si>
  <si>
    <t>Miejskie Przedszkole</t>
  </si>
  <si>
    <t>Miejskie Przedszkole "Tęczowy Zakatek" 86-200 Chełmno ul.Klasztorna 12</t>
  </si>
  <si>
    <t>tak/</t>
  </si>
  <si>
    <t>przedszkole</t>
  </si>
  <si>
    <t>tak/nie</t>
  </si>
  <si>
    <t>klapa oddychajaca, lampy p-poż, czujki</t>
  </si>
  <si>
    <t>5 km</t>
  </si>
  <si>
    <t>brak</t>
  </si>
  <si>
    <t>86-200 Chełmno ul.Klasztorna 12</t>
  </si>
  <si>
    <t>dwie</t>
  </si>
  <si>
    <t>wymiana okien, drzwi, kapitalne remonty sal zajęć i łazienek oraz korytarzy</t>
  </si>
  <si>
    <t>TAK</t>
  </si>
  <si>
    <t>budynek 2</t>
  </si>
  <si>
    <t>BUDYNEK SZKOŁY</t>
  </si>
  <si>
    <t>BASEN Z HALĄ SPORTOWĄ</t>
  </si>
  <si>
    <t>Chełmno, ul. Kościuszki 11</t>
  </si>
  <si>
    <r>
      <t>tak/</t>
    </r>
    <r>
      <rPr>
        <strike/>
        <sz val="8"/>
        <rFont val="Verdana"/>
        <family val="2"/>
      </rPr>
      <t>nie</t>
    </r>
    <r>
      <rPr>
        <sz val="8"/>
        <rFont val="Verdana"/>
        <family val="2"/>
      </rPr>
      <t>*</t>
    </r>
  </si>
  <si>
    <t>edukacja</t>
  </si>
  <si>
    <t>edukacja i sport</t>
  </si>
  <si>
    <t>2 578,48 m2</t>
  </si>
  <si>
    <t>2 215,11 m2</t>
  </si>
  <si>
    <r>
      <t>tak</t>
    </r>
    <r>
      <rPr>
        <strike/>
        <sz val="8"/>
        <rFont val="Verdana"/>
        <family val="2"/>
      </rPr>
      <t>/nie*</t>
    </r>
  </si>
  <si>
    <r>
      <rPr>
        <strike/>
        <sz val="8"/>
        <rFont val="Verdana"/>
        <family val="2"/>
      </rPr>
      <t>tak</t>
    </r>
    <r>
      <rPr>
        <sz val="8"/>
        <rFont val="Verdana"/>
        <family val="2"/>
      </rPr>
      <t>/nie*</t>
    </r>
  </si>
  <si>
    <t>CEGŁA</t>
  </si>
  <si>
    <t>PUSTAKI "POROTHERM"</t>
  </si>
  <si>
    <t>DREWNIANA</t>
  </si>
  <si>
    <t>ŻELBETON, DREWNO</t>
  </si>
  <si>
    <t>DACHÓWKA CERAMICZNA</t>
  </si>
  <si>
    <t>x</t>
  </si>
  <si>
    <r>
      <t>Termomodernizacja obiektu (wymiana pokrycia dachowego, sukcesywna wymiana stolarki okiennej;</t>
    </r>
    <r>
      <rPr>
        <b/>
        <i/>
        <u val="single"/>
        <sz val="8"/>
        <rFont val="Verdana"/>
        <family val="2"/>
      </rPr>
      <t xml:space="preserve"> remont kuchni, remont sal lekcyjnych)</t>
    </r>
  </si>
  <si>
    <r>
      <t xml:space="preserve">Wykonanie sufitu podwieszanego nad niecką basenu; bieżace remonty wynikające ze stanu technicznego; </t>
    </r>
    <r>
      <rPr>
        <b/>
        <i/>
        <u val="single"/>
        <sz val="8"/>
        <rFont val="Verdana"/>
        <family val="2"/>
      </rPr>
      <t>Remont Sali gimnastycznej w 2015 r., Montaż monitoringu</t>
    </r>
  </si>
  <si>
    <r>
      <t>tak/</t>
    </r>
    <r>
      <rPr>
        <strike/>
        <sz val="8"/>
        <rFont val="Verdana"/>
        <family val="2"/>
      </rPr>
      <t>nie*</t>
    </r>
  </si>
  <si>
    <r>
      <rPr>
        <strike/>
        <sz val="8"/>
        <rFont val="Verdana"/>
        <family val="2"/>
      </rPr>
      <t>tak/</t>
    </r>
    <r>
      <rPr>
        <sz val="8"/>
        <rFont val="Verdana"/>
        <family val="2"/>
      </rPr>
      <t>nie*</t>
    </r>
  </si>
  <si>
    <t>DRZWI P-POŻ</t>
  </si>
  <si>
    <t>2 km</t>
  </si>
  <si>
    <t>Łącznie</t>
  </si>
  <si>
    <t>Szkoła Podstawowa nr 2</t>
  </si>
  <si>
    <t>Chełmiński Dom Kultury</t>
  </si>
  <si>
    <t>Miejski Ośrodek Pomocy Społecznej</t>
  </si>
  <si>
    <t>Miejskie Przedszkole "Tęczowy Zakątek"</t>
  </si>
  <si>
    <t>ul. Szkolna 6</t>
  </si>
  <si>
    <t>86-200 Chełmno,ul.Klasztorna 12</t>
  </si>
  <si>
    <t>Przedszkole</t>
  </si>
  <si>
    <t xml:space="preserve">Wartość budynku KB: 
</t>
  </si>
  <si>
    <t>Miejska Ośrodek Pomocy Społecznej</t>
  </si>
  <si>
    <t>MOPS</t>
  </si>
  <si>
    <t>Gmina Miasto Chełmno</t>
  </si>
  <si>
    <t>*szczegółowe zestawienie majątku z podziałem na grupy KŚT zostanie podane przed wystawieniem polis</t>
  </si>
  <si>
    <t>RAZEM:</t>
  </si>
  <si>
    <t>RAZEM KB + ODT:</t>
  </si>
  <si>
    <t>ul. 22 Stycznia 4</t>
  </si>
  <si>
    <t xml:space="preserve">budynek 3 </t>
  </si>
  <si>
    <t>Budynki</t>
  </si>
  <si>
    <t>Budowle</t>
  </si>
  <si>
    <t>KB</t>
  </si>
  <si>
    <t>ODT</t>
  </si>
  <si>
    <t>3-8 KŚT</t>
  </si>
  <si>
    <t>1-8 KŚT CHDK</t>
  </si>
  <si>
    <t>Razem:</t>
  </si>
  <si>
    <t>budynek nr 2</t>
  </si>
  <si>
    <t>budynek nr 3</t>
  </si>
  <si>
    <t>budynek nr 4</t>
  </si>
  <si>
    <t>budynek nr 5</t>
  </si>
  <si>
    <t>budynek nr 6</t>
  </si>
  <si>
    <t>budynek nr 7</t>
  </si>
  <si>
    <t>Osiedle nad Browiną</t>
  </si>
  <si>
    <t>ul. Aleja 3 Maja</t>
  </si>
  <si>
    <t>ul. Bskupia 16</t>
  </si>
  <si>
    <t>biura, siłownia, CEPiK</t>
  </si>
  <si>
    <t>biura, sztnie, natryski</t>
  </si>
  <si>
    <t>biuro, szatnie, natryski, stołówka</t>
  </si>
  <si>
    <t>biura, daraże, warsztat z kanałem</t>
  </si>
  <si>
    <t>lokal MOPiRPU (pełne wyposażenie na jego działalność</t>
  </si>
  <si>
    <t>pomieszczenie gospodarcze, WC, pokój trenera</t>
  </si>
  <si>
    <t>do adaptacji</t>
  </si>
  <si>
    <t>2580 m2</t>
  </si>
  <si>
    <t>198m2</t>
  </si>
  <si>
    <t>72m2</t>
  </si>
  <si>
    <t>114m2</t>
  </si>
  <si>
    <t>435m2</t>
  </si>
  <si>
    <t>58,20m2</t>
  </si>
  <si>
    <t>986m2</t>
  </si>
  <si>
    <t>759m2</t>
  </si>
  <si>
    <t>3145m2</t>
  </si>
  <si>
    <t>cegła, drewno</t>
  </si>
  <si>
    <t>cegła, beton</t>
  </si>
  <si>
    <t>beton, cegła</t>
  </si>
  <si>
    <t>drewno</t>
  </si>
  <si>
    <t>legary drewniane, stropy klein i cegła</t>
  </si>
  <si>
    <t>beton</t>
  </si>
  <si>
    <t>betonowe</t>
  </si>
  <si>
    <t>płyta OSB</t>
  </si>
  <si>
    <t>więźba dachowa drewniana</t>
  </si>
  <si>
    <t>beton pokryty papą zgrzewną</t>
  </si>
  <si>
    <t xml:space="preserve"> dachówka ceramiczna</t>
  </si>
  <si>
    <t>nie było</t>
  </si>
  <si>
    <t>wzmocnienie konstrukcji dachu, wymiana dachówki ceramicznej, wymiana wykładzin na podłogach korytarzy, malowanie korytarzy i klatek schodowych, malowanie elewacji, wymiana instalacji elektrycznej, położenie podtynkowe instalaci komputerowej,  wymiana stolarki okiennej.</t>
  </si>
  <si>
    <t>do remontu</t>
  </si>
  <si>
    <t>1,5 km</t>
  </si>
  <si>
    <t>3 km</t>
  </si>
  <si>
    <t xml:space="preserve">*UWAGA!!!
Proszę o wyraźne wskazanie odpowiedzi tak lub nie. 
W przypadku braku zaznaczenia odpowiedzi, będzie to potraktowane jakby ta odpowiedz nie została udzielona. </t>
  </si>
  <si>
    <t xml:space="preserve">ul. Szkolna 6, 86-200 Chełmno </t>
  </si>
  <si>
    <t>tak/nie*</t>
  </si>
  <si>
    <t xml:space="preserve">nie </t>
  </si>
  <si>
    <t xml:space="preserve">dachówka ceramiczna, papa </t>
  </si>
  <si>
    <t>nie*</t>
  </si>
  <si>
    <t xml:space="preserve">drobne remonty, bieżące naprawy </t>
  </si>
  <si>
    <t xml:space="preserve">5 km </t>
  </si>
  <si>
    <t>Szkoła Podstawowa nr 2 im. Stanisława Staszica , ul. 22 Stycznia 4, 86-200 Chełmno</t>
  </si>
  <si>
    <t>ceramiczna</t>
  </si>
  <si>
    <t>_</t>
  </si>
  <si>
    <t>termomodernizacja 2010 r.</t>
  </si>
  <si>
    <t>Szkoła Podstawowa nr 1 im. Filomatów Pomorskich, ul. Kościuszki 11, 86-200 Chełmno</t>
  </si>
  <si>
    <t>rok budowy 1863 i adaptacja 2000</t>
  </si>
  <si>
    <t xml:space="preserve">budynek </t>
  </si>
  <si>
    <t>al.. 3 maja 5</t>
  </si>
  <si>
    <t>po szkole podstawowej Nr 1</t>
  </si>
  <si>
    <t>1.777 m2</t>
  </si>
  <si>
    <t>1.326 m2</t>
  </si>
  <si>
    <t xml:space="preserve">średniowieczne mury obronne miasta </t>
  </si>
  <si>
    <t>wokół starego miasta</t>
  </si>
  <si>
    <t>przełom XIII i XIV w.</t>
  </si>
  <si>
    <t>2.273 km</t>
  </si>
  <si>
    <t xml:space="preserve">nawierzchnia placu targowiska </t>
  </si>
  <si>
    <t>ul. Dojazdowa</t>
  </si>
  <si>
    <t>Ul 22 Stycznia 4</t>
  </si>
  <si>
    <t>budynek 4</t>
  </si>
  <si>
    <t>oddział przedsz</t>
  </si>
  <si>
    <t>ul. Kościuszki 11</t>
  </si>
  <si>
    <t>budynek szkolny wraz z wolnostojącym budynkiem szalet</t>
  </si>
  <si>
    <t>rok zakoń-czenia budowy 1910 r.</t>
  </si>
  <si>
    <t>kompleks sportowy</t>
  </si>
  <si>
    <t>2003 r.</t>
  </si>
  <si>
    <r>
      <t>pow. Zabudowy 1 062,24 m</t>
    </r>
    <r>
      <rPr>
        <vertAlign val="superscript"/>
        <sz val="10"/>
        <rFont val="Arial"/>
        <family val="2"/>
      </rPr>
      <t xml:space="preserve">2 </t>
    </r>
  </si>
  <si>
    <r>
      <t>2 578,48 m</t>
    </r>
    <r>
      <rPr>
        <vertAlign val="superscript"/>
        <sz val="10"/>
        <rFont val="Arial"/>
        <family val="2"/>
      </rPr>
      <t>2</t>
    </r>
  </si>
  <si>
    <r>
      <t>2 215,11 m</t>
    </r>
    <r>
      <rPr>
        <vertAlign val="superscript"/>
        <sz val="10"/>
        <rFont val="Arial"/>
        <family val="2"/>
      </rPr>
      <t>2</t>
    </r>
  </si>
  <si>
    <t>Szkoła Podstawowa nr 1</t>
  </si>
  <si>
    <t>os. M.C. Skłodowskiej 16, 86-200 Chełmno</t>
  </si>
  <si>
    <t>Wiata 13-osobowa dla zawodnikow rezerwowych na Miedzyszkolnym Boisku Szkolnym przy SP4</t>
  </si>
  <si>
    <t>obiekt sportowy</t>
  </si>
  <si>
    <t>Wiata 13-osobowa typ W4 dla zawodnikow rezerwowych na Miedzyszkolnym Boisku Szkolnym przy SP4</t>
  </si>
  <si>
    <t>iluminacje świetlne zabytków, oświetlenia terenu: całego miasta oraz cmentarza komunalnego, oświetlenia ciągów spacerowych wzdłuż murów miejskich, sygnalizacje świetlne, schody, ścieżka rowerowa od granicy Gminy Stolno, place zabaw, boiska sportowe, boisko wielofunkcyjne Orlik, drewniane wieże widokowe, kosze żeliwno - stalowe na odpadki, ławki żeliwno- drewniane z oparciami, tablice informacyjne, maszty flagowe, iluminacje kościołów, przepompownie ścieków i przyłącza wodociągowe na Rynku, pojemniki do zbiórki selektywnej, zegar kwiatowy na Nowych Plntach, zegary na słupach na ulicy Grudziądzkiej, oświetlenie kompleksu Orlik, znaki drogowe duże i średnie,stragany na Płycie Rynku i Tagrowisku Miejskim (Dojazdowa), kontenery na targowisku miejskim, tablice z planem miasta jednostronne i dwustronne, słupy informacji turystycznej, tablice z opisami zabytków, bilboardy, fontanny (płyta Rynku i Nowe Planty), zegar na Bramie Grudziądzkiej, zegar trójtarczowy na Rynku ogrodzenia boisk sportowych , placów zabaw, donice na zieleń ozdobną Rynek i ul. Grudziądzka, miniatury zamków krzyżackich znajdujacych się w parku pamięci i tolerancji, ławki ozdobne z metaloplastyki, rzeźba drewniana Smok w parku, słupy informacji turystycznej (9 szt.) teren całego miasta, słupy ogłoszeniowe, tablice informacyjne i reklamowe (teren całego miasta), place zabaw zogrodzeniami i pełnym wyposażeniem),mostki, mosty, kladki,przepusty na rzece Browina pod ul. Toruńską, kanalizacje kablowe, kanały i kanalizacje deszczowe, kolektory deszczowe, odwodnienie (plac zabaw  Al. 3 Maja) linie napowietrzno-kablowe, ozdobna pompa na Płycie Rynku, ściana oporowa ul. Kwiatowa, miejsca postojowe, progi spowalniające, zjazd do budynku Caritas, nawierzchnia stadionu miejskiego, wyposażenie i bramki,placu zabaw (Osnowska), pompa do fonanny, automatyczne nawadnianie trawników na płycie Rynku, zdroje uliczne (Rynek i ul. Grudziądzka), wybieg dla psów(ul. Aleja 3 Maja)</t>
  </si>
  <si>
    <t>1.Przyłącze gazowe - 13285,2. stacja redukcyjno-pomiarowa 30988,3.Boisko do gier zesp. - 109624, 4. ogrodzenie z paneli -39780</t>
  </si>
  <si>
    <t>1.163812,92        2.156718,92        3. 113921,12</t>
  </si>
  <si>
    <t xml:space="preserve">1. Boisko do gier zespoł.(22 Stycznia)  2. Boisko do gier zespoł. (Szkolna 6), Plac zabaw (22 Stycznia)    </t>
  </si>
  <si>
    <t>lp.</t>
  </si>
  <si>
    <t xml:space="preserve">nazwa budynku/ budowli </t>
  </si>
  <si>
    <t xml:space="preserve">przeznaczenie budynku/ budowli </t>
  </si>
  <si>
    <t>czy budynek jest użytkowany? (TAK/NIE)</t>
  </si>
  <si>
    <t>rok budowy</t>
  </si>
  <si>
    <t>wartość odtworzeniowa 2019</t>
  </si>
  <si>
    <t>powierzchnia użytkowa (w m²)</t>
  </si>
  <si>
    <t>Obiekt Domu Kultury</t>
  </si>
  <si>
    <t>dzialalność kulturalna</t>
  </si>
  <si>
    <t>Kino RONDO</t>
  </si>
  <si>
    <t>budynek ok. 1915; rotunda ok.. 1970</t>
  </si>
  <si>
    <t>Europejskie Centrum Wymiany Młodzieży</t>
  </si>
  <si>
    <t>hotel/restauracja</t>
  </si>
  <si>
    <t>Budynek Tropikana,</t>
  </si>
  <si>
    <t>działalność rekreacyjno-wypoczynkowa</t>
  </si>
  <si>
    <t>Domki campingowe-18 szt</t>
  </si>
  <si>
    <t>miejsce przeznaczone do kąpieli-strzeżone</t>
  </si>
  <si>
    <t>mini plac zabaw</t>
  </si>
  <si>
    <t>1-2 KŚT</t>
  </si>
  <si>
    <t>1.plac zabaw przy SP4                       
2. boisko piłkarskie ul.Nadrzeczna 3. boisko sportowe przy SP 4</t>
  </si>
  <si>
    <t>CHDK</t>
  </si>
  <si>
    <t>CHDK wartość odtw.</t>
  </si>
  <si>
    <t>COPO</t>
  </si>
  <si>
    <t>ul. Aleja 3 Maja 5</t>
  </si>
  <si>
    <t>konstrukcja budynku</t>
  </si>
  <si>
    <t>mury- cegla ceramiczna/stropy żelbetowe</t>
  </si>
  <si>
    <t>mury- cegla ceramiczna/ stropy żelbetowe</t>
  </si>
  <si>
    <t>mury- cegla ceramiczna/ kratownica stalowa</t>
  </si>
  <si>
    <t>16 domków konstrukcja drewniana obita płytą twardą, 2 domki  cegła ceramiczna</t>
  </si>
  <si>
    <t>Budynek Tropikana - monitoring, teren nieogrodzony, użytkowanie sezonowe, zabezp.p.poz- gasnice, zabezpieczenie p/kradziezowe-zamki, kraty</t>
  </si>
  <si>
    <t>Domki campingowe:teren częściowo ogrodzony, użytkowanie sezonowe, bez dozoru, zabezp.p.poż gaśnice, zabezp.p.kradziezowe- zamki</t>
  </si>
  <si>
    <t>1589,3 m2</t>
  </si>
  <si>
    <t>103,65 m2</t>
  </si>
  <si>
    <t>1217,49 m2</t>
  </si>
  <si>
    <t>1170,76 m2</t>
  </si>
  <si>
    <t>budynek nr 8 (budynek kuchnio-jadalni)</t>
  </si>
  <si>
    <t>budynek nr 9 (budynek klub)</t>
  </si>
  <si>
    <t>budynek nr 10 (budynek koszarowy nr 2)</t>
  </si>
  <si>
    <t>XIX w</t>
  </si>
  <si>
    <t>do adaptacji (budynek po SP 1)</t>
  </si>
  <si>
    <t>adaptacja 2000, rok budowy 1863</t>
  </si>
  <si>
    <t>Razem WKB budynki</t>
  </si>
  <si>
    <t>Razem wartość odtw. budynki</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</si>
</sst>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00\ [$zł-415];[Red]\-#,##0.00\ [$zł-415]"/>
    <numFmt numFmtId="166" formatCode="#,##0.00&quot; zł&quot;;[Red]\-#,##0.00&quot; zł&quot;"/>
    <numFmt numFmtId="167" formatCode="#,##0.00&quot; zł&quot;"/>
    <numFmt numFmtId="168" formatCode="#,##0_ ;\-#,##0\ "/>
  </numFmts>
  <fonts count="79">
    <font>
      <sz val="11"/>
      <color theme="1"/>
      <name val="Calibri"/>
      <family val="2"/>
    </font>
    <font>
      <sz val="11"/>
      <color indexed="8"/>
      <name val="Calibri"/>
      <family val="2"/>
    </font>
    <font>
      <sz val="10"/>
      <name val="Arial"/>
      <family val="2"/>
    </font>
    <font>
      <u val="single"/>
      <sz val="10"/>
      <color indexed="12"/>
      <name val="Arial"/>
      <family val="2"/>
    </font>
    <font>
      <b/>
      <sz val="8"/>
      <color indexed="10"/>
      <name val="Verdana"/>
      <family val="2"/>
    </font>
    <font>
      <sz val="8"/>
      <name val="Verdana"/>
      <family val="2"/>
    </font>
    <font>
      <b/>
      <sz val="8"/>
      <name val="Verdana"/>
      <family val="2"/>
    </font>
    <font>
      <sz val="8"/>
      <name val="Arial"/>
      <family val="2"/>
    </font>
    <font>
      <sz val="10"/>
      <name val="Franklin Gothic Medium"/>
      <family val="2"/>
    </font>
    <font>
      <b/>
      <u val="single"/>
      <sz val="8"/>
      <color indexed="10"/>
      <name val="Verdana"/>
      <family val="2"/>
    </font>
    <font>
      <vertAlign val="superscript"/>
      <sz val="8"/>
      <name val="Verdana"/>
      <family val="2"/>
    </font>
    <font>
      <u val="single"/>
      <sz val="8"/>
      <name val="Verdana"/>
      <family val="2"/>
    </font>
    <font>
      <sz val="7"/>
      <name val="Verdana"/>
      <family val="2"/>
    </font>
    <font>
      <strike/>
      <sz val="8"/>
      <name val="Verdana"/>
      <family val="2"/>
    </font>
    <font>
      <b/>
      <i/>
      <u val="single"/>
      <sz val="8"/>
      <name val="Verdana"/>
      <family val="2"/>
    </font>
    <font>
      <sz val="10"/>
      <name val="Verdana"/>
      <family val="2"/>
    </font>
    <font>
      <b/>
      <sz val="10"/>
      <name val="Arial"/>
      <family val="2"/>
    </font>
    <font>
      <b/>
      <sz val="8"/>
      <name val="Arial"/>
      <family val="2"/>
    </font>
    <font>
      <sz val="6"/>
      <name val="Verdana"/>
      <family val="2"/>
    </font>
    <font>
      <vertAlign val="superscript"/>
      <sz val="10"/>
      <name val="Arial"/>
      <family val="2"/>
    </font>
    <font>
      <b/>
      <sz val="9"/>
      <color indexed="8"/>
      <name val="Arial"/>
      <family val="2"/>
    </font>
    <font>
      <sz val="9"/>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color indexed="8"/>
      <name val="Verdana"/>
      <family val="2"/>
    </font>
    <font>
      <sz val="8"/>
      <color indexed="8"/>
      <name val="Calibri"/>
      <family val="2"/>
    </font>
    <font>
      <b/>
      <sz val="8"/>
      <color indexed="8"/>
      <name val="Verdana"/>
      <family val="2"/>
    </font>
    <font>
      <sz val="9"/>
      <color indexed="8"/>
      <name val="Calibri"/>
      <family val="2"/>
    </font>
    <font>
      <sz val="8"/>
      <color indexed="10"/>
      <name val="Verdana"/>
      <family val="2"/>
    </font>
    <font>
      <sz val="8"/>
      <color indexed="10"/>
      <name val="Arial"/>
      <family val="2"/>
    </font>
    <font>
      <sz val="8"/>
      <color indexed="8"/>
      <name val="Arial"/>
      <family val="2"/>
    </font>
    <font>
      <b/>
      <sz val="8"/>
      <color indexed="8"/>
      <name val="Arial"/>
      <family val="2"/>
    </font>
    <font>
      <sz val="12"/>
      <color indexed="8"/>
      <name val="Calibri"/>
      <family val="2"/>
    </font>
    <font>
      <b/>
      <sz val="10"/>
      <color indexed="8"/>
      <name val="Calibri"/>
      <family val="2"/>
    </font>
    <font>
      <sz val="10"/>
      <color indexed="8"/>
      <name val="Calibri"/>
      <family val="2"/>
    </font>
    <font>
      <sz val="11"/>
      <name val="Calibri"/>
      <family val="2"/>
    </font>
    <font>
      <sz val="11"/>
      <color indexed="55"/>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theme="1"/>
      <name val="Verdana"/>
      <family val="2"/>
    </font>
    <font>
      <sz val="8"/>
      <color theme="1"/>
      <name val="Calibri"/>
      <family val="2"/>
    </font>
    <font>
      <b/>
      <sz val="8"/>
      <color theme="1"/>
      <name val="Verdana"/>
      <family val="2"/>
    </font>
    <font>
      <sz val="9"/>
      <color theme="1"/>
      <name val="Calibri"/>
      <family val="2"/>
    </font>
    <font>
      <sz val="8"/>
      <color rgb="FFFF0000"/>
      <name val="Verdana"/>
      <family val="2"/>
    </font>
    <font>
      <sz val="8"/>
      <color rgb="FFFF0000"/>
      <name val="Arial"/>
      <family val="2"/>
    </font>
    <font>
      <sz val="8"/>
      <color theme="1"/>
      <name val="Arial"/>
      <family val="2"/>
    </font>
    <font>
      <b/>
      <sz val="8"/>
      <color theme="1"/>
      <name val="Arial"/>
      <family val="2"/>
    </font>
    <font>
      <sz val="12"/>
      <color theme="1"/>
      <name val="Calibri"/>
      <family val="2"/>
    </font>
    <font>
      <sz val="11"/>
      <color theme="0" tint="-0.3499799966812134"/>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medium"/>
      <right style="thin"/>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color indexed="8"/>
      </left>
      <right style="thin">
        <color indexed="8"/>
      </right>
      <top style="thin"/>
      <bottom>
        <color indexed="63"/>
      </bottom>
    </border>
    <border>
      <left style="thin">
        <color indexed="8"/>
      </left>
      <right style="thin">
        <color indexed="8"/>
      </right>
      <top style="thin">
        <color indexed="8"/>
      </top>
      <bottom>
        <color indexed="63"/>
      </bottom>
    </border>
    <border>
      <left style="medium"/>
      <right>
        <color indexed="63"/>
      </right>
      <top style="medium"/>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color indexed="8"/>
      </bottom>
    </border>
    <border>
      <left>
        <color indexed="63"/>
      </left>
      <right style="thin"/>
      <top style="thin"/>
      <bottom style="thin">
        <color indexed="8"/>
      </bottom>
    </border>
    <border>
      <left style="thin"/>
      <right style="medium"/>
      <top style="medium"/>
      <bottom style="thin"/>
    </border>
    <border>
      <left style="thin"/>
      <right style="medium"/>
      <top style="thin"/>
      <bottom>
        <color indexed="63"/>
      </bottom>
    </border>
    <border>
      <left style="medium"/>
      <right style="thin"/>
      <top style="medium"/>
      <bottom style="thin"/>
    </border>
    <border>
      <left style="thin"/>
      <right style="thin"/>
      <top style="medium"/>
      <bottom style="thin"/>
    </border>
    <border>
      <left>
        <color indexed="63"/>
      </left>
      <right style="thin"/>
      <top style="thin"/>
      <bottom style="thin"/>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color indexed="8"/>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6" fillId="0" borderId="3" applyNumberFormat="0" applyFill="0" applyAlignment="0" applyProtection="0"/>
    <xf numFmtId="0" fontId="57" fillId="29" borderId="4" applyNumberFormat="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30" borderId="0" applyNumberFormat="0" applyBorder="0" applyAlignment="0" applyProtection="0"/>
    <xf numFmtId="0" fontId="2" fillId="0" borderId="0">
      <alignment/>
      <protection/>
    </xf>
    <xf numFmtId="0" fontId="2" fillId="0" borderId="0">
      <alignment/>
      <protection/>
    </xf>
    <xf numFmtId="0" fontId="8" fillId="0" borderId="0">
      <alignment/>
      <protection/>
    </xf>
    <xf numFmtId="0" fontId="62" fillId="27" borderId="1" applyNumberFormat="0" applyAlignment="0" applyProtection="0"/>
    <xf numFmtId="0" fontId="63" fillId="0" borderId="0" applyNumberFormat="0" applyFill="0" applyBorder="0" applyAlignment="0" applyProtection="0"/>
    <xf numFmtId="9" fontId="0" fillId="0" borderId="0" applyFont="0" applyFill="0" applyBorder="0" applyAlignment="0" applyProtection="0"/>
    <xf numFmtId="0" fontId="64" fillId="0" borderId="8"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68" fillId="32" borderId="0" applyNumberFormat="0" applyBorder="0" applyAlignment="0" applyProtection="0"/>
  </cellStyleXfs>
  <cellXfs count="273">
    <xf numFmtId="0" fontId="0" fillId="0" borderId="0" xfId="0" applyFont="1" applyAlignment="1">
      <alignment/>
    </xf>
    <xf numFmtId="0" fontId="0" fillId="0" borderId="0" xfId="0" applyAlignment="1">
      <alignment/>
    </xf>
    <xf numFmtId="0" fontId="0" fillId="0" borderId="0" xfId="0" applyAlignment="1">
      <alignment wrapText="1"/>
    </xf>
    <xf numFmtId="0" fontId="5" fillId="33" borderId="10" xfId="0" applyFont="1" applyFill="1" applyBorder="1" applyAlignment="1">
      <alignment horizontal="center" wrapText="1"/>
    </xf>
    <xf numFmtId="0" fontId="5" fillId="34" borderId="10" xfId="53" applyFont="1" applyFill="1" applyBorder="1" applyAlignment="1">
      <alignment horizontal="center" wrapText="1"/>
      <protection/>
    </xf>
    <xf numFmtId="0" fontId="6" fillId="34" borderId="11" xfId="53" applyFont="1" applyFill="1" applyBorder="1" applyAlignment="1">
      <alignment horizontal="left" vertical="center" wrapText="1"/>
      <protection/>
    </xf>
    <xf numFmtId="0" fontId="5" fillId="34" borderId="10" xfId="53" applyFont="1" applyFill="1" applyBorder="1" applyAlignment="1">
      <alignment horizontal="center" vertical="center" wrapText="1"/>
      <protection/>
    </xf>
    <xf numFmtId="0" fontId="5" fillId="35" borderId="12" xfId="53" applyFont="1" applyFill="1" applyBorder="1" applyAlignment="1">
      <alignment horizontal="center" wrapText="1"/>
      <protection/>
    </xf>
    <xf numFmtId="0" fontId="5" fillId="35" borderId="12" xfId="53" applyFont="1" applyFill="1" applyBorder="1" applyAlignment="1">
      <alignment horizontal="center" vertical="center"/>
      <protection/>
    </xf>
    <xf numFmtId="0" fontId="5" fillId="34" borderId="11" xfId="53" applyFont="1" applyFill="1" applyBorder="1" applyAlignment="1">
      <alignment horizontal="left" vertical="center" wrapText="1"/>
      <protection/>
    </xf>
    <xf numFmtId="0" fontId="5" fillId="0" borderId="10" xfId="53" applyFont="1" applyBorder="1" applyAlignment="1">
      <alignment/>
      <protection/>
    </xf>
    <xf numFmtId="0" fontId="5" fillId="0" borderId="0" xfId="53" applyFont="1">
      <alignment/>
      <protection/>
    </xf>
    <xf numFmtId="0" fontId="5" fillId="0" borderId="10" xfId="53" applyFont="1" applyFill="1" applyBorder="1" applyAlignment="1">
      <alignment horizontal="center" vertical="center" wrapText="1"/>
      <protection/>
    </xf>
    <xf numFmtId="44" fontId="0" fillId="0" borderId="10" xfId="0" applyNumberFormat="1" applyBorder="1" applyAlignment="1">
      <alignment/>
    </xf>
    <xf numFmtId="0" fontId="6" fillId="0" borderId="0" xfId="53" applyFont="1" applyFill="1" applyBorder="1" applyAlignment="1">
      <alignment horizontal="center" wrapText="1"/>
      <protection/>
    </xf>
    <xf numFmtId="0" fontId="5" fillId="0" borderId="0" xfId="55" applyFont="1" applyFill="1" applyBorder="1" applyAlignment="1">
      <alignment wrapText="1"/>
      <protection/>
    </xf>
    <xf numFmtId="49" fontId="5" fillId="0" borderId="10" xfId="53" applyNumberFormat="1" applyFont="1" applyFill="1" applyBorder="1" applyAlignment="1">
      <alignment horizontal="center" vertical="center" wrapText="1"/>
      <protection/>
    </xf>
    <xf numFmtId="1" fontId="5" fillId="0" borderId="10" xfId="55" applyNumberFormat="1" applyFont="1" applyFill="1" applyBorder="1" applyAlignment="1">
      <alignment horizontal="center" vertical="center" wrapText="1"/>
      <protection/>
    </xf>
    <xf numFmtId="164" fontId="5" fillId="0" borderId="10" xfId="55" applyNumberFormat="1" applyFont="1" applyFill="1" applyBorder="1" applyAlignment="1">
      <alignment horizontal="center" vertical="center" wrapText="1"/>
      <protection/>
    </xf>
    <xf numFmtId="49" fontId="5" fillId="0" borderId="10" xfId="55" applyNumberFormat="1" applyFont="1" applyFill="1" applyBorder="1" applyAlignment="1">
      <alignment horizontal="center" vertical="center" wrapText="1"/>
      <protection/>
    </xf>
    <xf numFmtId="0" fontId="5" fillId="0" borderId="10" xfId="55" applyFont="1" applyFill="1" applyBorder="1" applyAlignment="1">
      <alignment horizontal="center" wrapText="1"/>
      <protection/>
    </xf>
    <xf numFmtId="0" fontId="6" fillId="34" borderId="13" xfId="55" applyFont="1" applyFill="1" applyBorder="1" applyAlignment="1">
      <alignment horizontal="center" wrapText="1"/>
      <protection/>
    </xf>
    <xf numFmtId="0" fontId="5" fillId="0" borderId="10" xfId="53" applyFont="1" applyFill="1" applyBorder="1" applyAlignment="1">
      <alignment horizontal="center" vertical="top" wrapText="1"/>
      <protection/>
    </xf>
    <xf numFmtId="1" fontId="5" fillId="34" borderId="10" xfId="53" applyNumberFormat="1" applyFont="1" applyFill="1" applyBorder="1" applyAlignment="1">
      <alignment horizontal="center" vertical="center" wrapText="1"/>
      <protection/>
    </xf>
    <xf numFmtId="0" fontId="69" fillId="0" borderId="0" xfId="0" applyFont="1" applyAlignment="1">
      <alignment/>
    </xf>
    <xf numFmtId="0" fontId="5" fillId="0" borderId="0" xfId="55" applyFont="1" applyFill="1" applyBorder="1" applyAlignment="1">
      <alignment horizontal="center" wrapText="1"/>
      <protection/>
    </xf>
    <xf numFmtId="0" fontId="69" fillId="0" borderId="0" xfId="0" applyFont="1" applyAlignment="1">
      <alignment horizontal="center"/>
    </xf>
    <xf numFmtId="44" fontId="5" fillId="34" borderId="11" xfId="64" applyFont="1" applyFill="1" applyBorder="1" applyAlignment="1">
      <alignment horizontal="left" vertical="center" wrapText="1"/>
    </xf>
    <xf numFmtId="0" fontId="5" fillId="0" borderId="0" xfId="53" applyFont="1" applyAlignment="1">
      <alignment horizontal="center" vertical="center" wrapText="1"/>
      <protection/>
    </xf>
    <xf numFmtId="0" fontId="0" fillId="0" borderId="0" xfId="0" applyAlignment="1">
      <alignment horizontal="center"/>
    </xf>
    <xf numFmtId="0" fontId="11" fillId="0" borderId="10" xfId="53" applyFont="1" applyFill="1" applyBorder="1" applyAlignment="1">
      <alignment horizontal="center" vertical="center" wrapText="1"/>
      <protection/>
    </xf>
    <xf numFmtId="0" fontId="0" fillId="0" borderId="0" xfId="0" applyAlignment="1">
      <alignment horizontal="center" wrapText="1"/>
    </xf>
    <xf numFmtId="0" fontId="6" fillId="0" borderId="0" xfId="55" applyFont="1" applyFill="1" applyBorder="1" applyAlignment="1">
      <alignment horizontal="left" vertical="center" wrapText="1"/>
      <protection/>
    </xf>
    <xf numFmtId="0" fontId="5" fillId="0" borderId="11" xfId="53" applyFont="1" applyFill="1" applyBorder="1" applyAlignment="1">
      <alignment horizontal="center" vertical="top" wrapText="1"/>
      <protection/>
    </xf>
    <xf numFmtId="0" fontId="7" fillId="0" borderId="10" xfId="0" applyFont="1" applyBorder="1" applyAlignment="1">
      <alignment/>
    </xf>
    <xf numFmtId="0" fontId="7" fillId="0" borderId="10" xfId="0" applyFont="1" applyBorder="1" applyAlignment="1">
      <alignment wrapText="1"/>
    </xf>
    <xf numFmtId="0" fontId="5" fillId="34" borderId="11" xfId="53"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0" fillId="0" borderId="0" xfId="0" applyAlignment="1">
      <alignment horizontal="center" vertical="center" wrapText="1"/>
    </xf>
    <xf numFmtId="0" fontId="7" fillId="0" borderId="0" xfId="0" applyFont="1" applyBorder="1" applyAlignment="1">
      <alignment wrapText="1"/>
    </xf>
    <xf numFmtId="0" fontId="6" fillId="0" borderId="0" xfId="0" applyFont="1" applyFill="1" applyBorder="1" applyAlignment="1">
      <alignment horizontal="center" wrapText="1"/>
    </xf>
    <xf numFmtId="0" fontId="5" fillId="0" borderId="0" xfId="0" applyFont="1" applyBorder="1" applyAlignment="1">
      <alignment horizontal="center" wrapText="1"/>
    </xf>
    <xf numFmtId="0" fontId="0" fillId="0" borderId="0" xfId="0" applyBorder="1" applyAlignment="1">
      <alignment wrapText="1"/>
    </xf>
    <xf numFmtId="0" fontId="0" fillId="34" borderId="10" xfId="0" applyFill="1" applyBorder="1" applyAlignment="1">
      <alignment horizontal="center" vertical="center" wrapText="1"/>
    </xf>
    <xf numFmtId="0" fontId="5" fillId="0" borderId="10" xfId="0" applyFont="1" applyFill="1" applyBorder="1" applyAlignment="1">
      <alignment horizontal="left" vertical="top" wrapText="1"/>
    </xf>
    <xf numFmtId="1" fontId="0" fillId="34" borderId="10" xfId="0" applyNumberFormat="1" applyFill="1" applyBorder="1" applyAlignment="1">
      <alignment horizontal="center" vertical="center" wrapText="1"/>
    </xf>
    <xf numFmtId="1" fontId="0" fillId="0" borderId="0" xfId="0" applyNumberFormat="1" applyAlignment="1">
      <alignment wrapText="1"/>
    </xf>
    <xf numFmtId="0" fontId="2" fillId="34" borderId="10" xfId="0" applyFont="1" applyFill="1" applyBorder="1" applyAlignment="1">
      <alignment horizontal="center" vertical="center" wrapText="1"/>
    </xf>
    <xf numFmtId="0" fontId="2" fillId="0" borderId="0" xfId="0" applyFont="1" applyAlignment="1">
      <alignment wrapText="1"/>
    </xf>
    <xf numFmtId="49" fontId="5"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5" fillId="0" borderId="0" xfId="0" applyFont="1" applyAlignment="1">
      <alignment wrapText="1"/>
    </xf>
    <xf numFmtId="0" fontId="6" fillId="0" borderId="0" xfId="0" applyFont="1" applyAlignment="1">
      <alignment wrapText="1"/>
    </xf>
    <xf numFmtId="0" fontId="5" fillId="0" borderId="0" xfId="0" applyFont="1" applyBorder="1" applyAlignment="1">
      <alignment wrapText="1"/>
    </xf>
    <xf numFmtId="0" fontId="5" fillId="0" borderId="0" xfId="0" applyFont="1" applyFill="1" applyBorder="1" applyAlignment="1">
      <alignment horizontal="center" wrapText="1"/>
    </xf>
    <xf numFmtId="0" fontId="6" fillId="34" borderId="11" xfId="0" applyFont="1" applyFill="1" applyBorder="1" applyAlignment="1">
      <alignment horizontal="left"/>
    </xf>
    <xf numFmtId="0" fontId="5" fillId="0" borderId="10" xfId="0" applyFont="1" applyFill="1" applyBorder="1" applyAlignment="1">
      <alignment horizontal="center" vertical="top" wrapText="1"/>
    </xf>
    <xf numFmtId="0" fontId="5" fillId="33" borderId="10" xfId="55" applyFont="1" applyFill="1" applyBorder="1" applyAlignment="1">
      <alignment horizontal="center" wrapText="1"/>
      <protection/>
    </xf>
    <xf numFmtId="0" fontId="5" fillId="0" borderId="11" xfId="0" applyFont="1" applyFill="1" applyBorder="1" applyAlignment="1">
      <alignment horizontal="center" vertical="top" wrapText="1"/>
    </xf>
    <xf numFmtId="0" fontId="15" fillId="0" borderId="10" xfId="0" applyFont="1" applyFill="1" applyBorder="1" applyAlignment="1">
      <alignment horizontal="center" vertical="top" wrapText="1"/>
    </xf>
    <xf numFmtId="44" fontId="69" fillId="0" borderId="0" xfId="64" applyFont="1" applyAlignment="1">
      <alignment/>
    </xf>
    <xf numFmtId="0" fontId="70" fillId="0" borderId="0" xfId="0" applyFont="1" applyAlignment="1">
      <alignment/>
    </xf>
    <xf numFmtId="0" fontId="70" fillId="0" borderId="10" xfId="0" applyFont="1" applyBorder="1" applyAlignment="1">
      <alignment/>
    </xf>
    <xf numFmtId="0" fontId="6" fillId="34" borderId="11" xfId="53" applyFont="1" applyFill="1" applyBorder="1" applyAlignment="1">
      <alignment horizontal="center" vertical="center" wrapText="1"/>
      <protection/>
    </xf>
    <xf numFmtId="0" fontId="6" fillId="34" borderId="14" xfId="53" applyFont="1" applyFill="1" applyBorder="1" applyAlignment="1">
      <alignment horizontal="left" vertical="center" wrapText="1"/>
      <protection/>
    </xf>
    <xf numFmtId="0" fontId="71" fillId="0" borderId="0" xfId="0" applyFont="1" applyAlignment="1">
      <alignment/>
    </xf>
    <xf numFmtId="0" fontId="7" fillId="0" borderId="10" xfId="0" applyFont="1" applyBorder="1" applyAlignment="1">
      <alignment vertical="center" wrapText="1"/>
    </xf>
    <xf numFmtId="0" fontId="7" fillId="0" borderId="10" xfId="0" applyFont="1" applyBorder="1" applyAlignment="1">
      <alignment vertical="center"/>
    </xf>
    <xf numFmtId="0" fontId="7" fillId="0" borderId="10" xfId="0" applyFont="1" applyBorder="1" applyAlignment="1">
      <alignment horizontal="center" vertical="center"/>
    </xf>
    <xf numFmtId="0" fontId="7" fillId="0" borderId="15" xfId="0" applyFont="1" applyFill="1" applyBorder="1" applyAlignment="1">
      <alignment vertical="center"/>
    </xf>
    <xf numFmtId="0" fontId="7" fillId="0" borderId="15" xfId="0" applyFont="1" applyFill="1" applyBorder="1" applyAlignment="1">
      <alignment wrapText="1"/>
    </xf>
    <xf numFmtId="0" fontId="7" fillId="0" borderId="10" xfId="0" applyFont="1" applyBorder="1" applyAlignment="1">
      <alignment horizontal="center"/>
    </xf>
    <xf numFmtId="0" fontId="7" fillId="0" borderId="10" xfId="0" applyFont="1" applyBorder="1" applyAlignment="1">
      <alignment horizontal="center" vertical="center" wrapText="1"/>
    </xf>
    <xf numFmtId="44" fontId="16" fillId="0" borderId="10" xfId="0" applyNumberFormat="1" applyFont="1" applyBorder="1" applyAlignment="1">
      <alignment horizontal="center" vertical="center"/>
    </xf>
    <xf numFmtId="0" fontId="5" fillId="34" borderId="11" xfId="54" applyFont="1" applyFill="1" applyBorder="1" applyAlignment="1">
      <alignment horizontal="left"/>
      <protection/>
    </xf>
    <xf numFmtId="0" fontId="5" fillId="34" borderId="10" xfId="53" applyFont="1" applyFill="1" applyBorder="1" applyAlignment="1">
      <alignment horizontal="left" vertical="center" wrapText="1"/>
      <protection/>
    </xf>
    <xf numFmtId="0" fontId="6" fillId="34" borderId="11" xfId="54" applyFont="1" applyFill="1" applyBorder="1" applyAlignment="1">
      <alignment horizontal="left"/>
      <protection/>
    </xf>
    <xf numFmtId="0" fontId="6" fillId="0" borderId="10" xfId="54" applyFont="1" applyFill="1" applyBorder="1" applyAlignment="1">
      <alignment wrapText="1"/>
      <protection/>
    </xf>
    <xf numFmtId="0" fontId="72" fillId="0" borderId="0" xfId="0" applyFont="1" applyAlignment="1">
      <alignment/>
    </xf>
    <xf numFmtId="44" fontId="0" fillId="0" borderId="0" xfId="0" applyNumberFormat="1" applyAlignment="1">
      <alignment/>
    </xf>
    <xf numFmtId="44" fontId="71" fillId="0" borderId="0" xfId="0" applyNumberFormat="1" applyFont="1" applyAlignment="1">
      <alignment horizontal="center"/>
    </xf>
    <xf numFmtId="0" fontId="64" fillId="0" borderId="0" xfId="0" applyFont="1" applyAlignment="1">
      <alignment/>
    </xf>
    <xf numFmtId="44" fontId="64" fillId="0" borderId="0" xfId="0" applyNumberFormat="1" applyFont="1" applyAlignment="1">
      <alignment/>
    </xf>
    <xf numFmtId="44" fontId="0" fillId="0" borderId="0" xfId="0" applyNumberFormat="1" applyBorder="1" applyAlignment="1">
      <alignment/>
    </xf>
    <xf numFmtId="0" fontId="64" fillId="0" borderId="16" xfId="0" applyFont="1" applyBorder="1" applyAlignment="1">
      <alignment/>
    </xf>
    <xf numFmtId="0" fontId="64" fillId="0" borderId="12" xfId="0" applyFont="1" applyBorder="1" applyAlignment="1">
      <alignment/>
    </xf>
    <xf numFmtId="0" fontId="17" fillId="0" borderId="0" xfId="0" applyFont="1" applyBorder="1" applyAlignment="1">
      <alignment horizontal="center" vertical="center" wrapText="1"/>
    </xf>
    <xf numFmtId="0" fontId="5" fillId="36" borderId="10" xfId="0" applyFont="1" applyFill="1" applyBorder="1" applyAlignment="1">
      <alignment horizontal="center" vertical="center" wrapText="1"/>
    </xf>
    <xf numFmtId="1" fontId="5" fillId="0" borderId="10" xfId="0" applyNumberFormat="1" applyFont="1" applyBorder="1" applyAlignment="1">
      <alignment horizontal="center" vertical="center" wrapText="1"/>
    </xf>
    <xf numFmtId="0" fontId="2" fillId="34"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 fillId="0" borderId="0" xfId="0" applyFont="1" applyAlignment="1">
      <alignment wrapText="1"/>
    </xf>
    <xf numFmtId="0" fontId="5" fillId="0" borderId="10" xfId="0" applyFont="1" applyBorder="1" applyAlignment="1">
      <alignment horizontal="center" vertical="center" wrapText="1"/>
    </xf>
    <xf numFmtId="164" fontId="12" fillId="0" borderId="10" xfId="55" applyNumberFormat="1" applyFont="1" applyFill="1" applyBorder="1" applyAlignment="1">
      <alignment horizontal="center" vertical="center" wrapText="1"/>
      <protection/>
    </xf>
    <xf numFmtId="0" fontId="18" fillId="0" borderId="10" xfId="55" applyNumberFormat="1" applyFont="1" applyFill="1" applyBorder="1" applyAlignment="1">
      <alignment horizontal="left" vertical="center" wrapText="1"/>
      <protection/>
    </xf>
    <xf numFmtId="0" fontId="5" fillId="0" borderId="10" xfId="55" applyFont="1" applyFill="1" applyBorder="1" applyAlignment="1">
      <alignment horizontal="center" vertical="center" wrapText="1"/>
      <protection/>
    </xf>
    <xf numFmtId="0" fontId="5" fillId="0" borderId="17" xfId="0" applyFont="1" applyFill="1" applyBorder="1" applyAlignment="1">
      <alignment horizontal="center" vertical="top" wrapText="1"/>
    </xf>
    <xf numFmtId="0" fontId="0" fillId="37" borderId="18" xfId="0" applyFill="1" applyBorder="1" applyAlignment="1">
      <alignment horizontal="center" vertical="center" wrapText="1"/>
    </xf>
    <xf numFmtId="0" fontId="5" fillId="0" borderId="18" xfId="0" applyFont="1" applyFill="1" applyBorder="1" applyAlignment="1">
      <alignment horizontal="left" vertical="top" wrapText="1"/>
    </xf>
    <xf numFmtId="1" fontId="0" fillId="37" borderId="18" xfId="0" applyNumberFormat="1" applyFill="1" applyBorder="1" applyAlignment="1">
      <alignment horizontal="center" vertical="center" wrapText="1"/>
    </xf>
    <xf numFmtId="1" fontId="5" fillId="0" borderId="18" xfId="55" applyNumberFormat="1" applyFont="1" applyFill="1" applyBorder="1" applyAlignment="1">
      <alignment horizontal="center" vertical="center" wrapText="1"/>
      <protection/>
    </xf>
    <xf numFmtId="0" fontId="6" fillId="0" borderId="18"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0" borderId="0" xfId="0" applyFont="1" applyAlignment="1">
      <alignment wrapText="1"/>
    </xf>
    <xf numFmtId="167" fontId="5" fillId="0" borderId="18" xfId="55" applyNumberFormat="1" applyFont="1" applyFill="1" applyBorder="1" applyAlignment="1">
      <alignment horizontal="center" vertical="center" wrapText="1"/>
      <protection/>
    </xf>
    <xf numFmtId="0" fontId="5" fillId="0" borderId="18" xfId="55" applyNumberFormat="1" applyFont="1" applyFill="1" applyBorder="1" applyAlignment="1">
      <alignment horizontal="center" vertical="center" wrapText="1"/>
      <protection/>
    </xf>
    <xf numFmtId="49" fontId="5" fillId="0" borderId="18" xfId="0" applyNumberFormat="1" applyFont="1" applyFill="1" applyBorder="1" applyAlignment="1">
      <alignment horizontal="center" vertical="center" wrapText="1"/>
    </xf>
    <xf numFmtId="0" fontId="5" fillId="0" borderId="18" xfId="55" applyFont="1" applyFill="1" applyBorder="1" applyAlignment="1">
      <alignment horizontal="center" wrapText="1"/>
      <protection/>
    </xf>
    <xf numFmtId="0" fontId="73" fillId="0" borderId="0" xfId="0" applyFont="1" applyAlignment="1">
      <alignment horizontal="center"/>
    </xf>
    <xf numFmtId="44" fontId="7" fillId="0" borderId="10" xfId="0" applyNumberFormat="1" applyFont="1" applyFill="1" applyBorder="1" applyAlignment="1">
      <alignment horizontal="right" vertical="center"/>
    </xf>
    <xf numFmtId="44" fontId="7" fillId="0" borderId="10" xfId="0" applyNumberFormat="1" applyFont="1" applyBorder="1" applyAlignment="1">
      <alignment horizontal="right" vertical="center"/>
    </xf>
    <xf numFmtId="0" fontId="74" fillId="0" borderId="10" xfId="0" applyFont="1" applyBorder="1" applyAlignment="1">
      <alignment/>
    </xf>
    <xf numFmtId="44" fontId="7" fillId="0" borderId="19" xfId="0" applyNumberFormat="1" applyFont="1" applyFill="1" applyBorder="1" applyAlignment="1">
      <alignment horizontal="right" vertical="center"/>
    </xf>
    <xf numFmtId="44" fontId="7" fillId="0" borderId="12" xfId="0" applyNumberFormat="1" applyFont="1" applyFill="1" applyBorder="1" applyAlignment="1">
      <alignment horizontal="right" vertical="center"/>
    </xf>
    <xf numFmtId="44" fontId="7" fillId="0" borderId="13" xfId="0" applyNumberFormat="1" applyFont="1" applyFill="1" applyBorder="1" applyAlignment="1">
      <alignment horizontal="right" vertical="center"/>
    </xf>
    <xf numFmtId="44" fontId="17" fillId="0" borderId="10" xfId="0" applyNumberFormat="1" applyFont="1" applyBorder="1" applyAlignment="1">
      <alignment horizontal="right" vertical="center"/>
    </xf>
    <xf numFmtId="0" fontId="75" fillId="0" borderId="0" xfId="0" applyFont="1" applyAlignment="1">
      <alignment/>
    </xf>
    <xf numFmtId="0" fontId="7" fillId="34" borderId="10" xfId="54" applyFont="1" applyFill="1" applyBorder="1" applyAlignment="1">
      <alignment horizontal="left"/>
      <protection/>
    </xf>
    <xf numFmtId="0" fontId="75" fillId="0" borderId="0" xfId="0" applyFont="1" applyAlignment="1">
      <alignment wrapText="1"/>
    </xf>
    <xf numFmtId="0" fontId="7" fillId="34" borderId="10" xfId="54" applyFont="1" applyFill="1" applyBorder="1" applyAlignment="1">
      <alignment horizontal="left" wrapText="1"/>
      <protection/>
    </xf>
    <xf numFmtId="0" fontId="7" fillId="34" borderId="10" xfId="54" applyFont="1" applyFill="1" applyBorder="1" applyAlignment="1">
      <alignment horizontal="center" wrapText="1"/>
      <protection/>
    </xf>
    <xf numFmtId="44" fontId="7" fillId="34" borderId="10" xfId="64" applyFont="1" applyFill="1" applyBorder="1" applyAlignment="1">
      <alignment horizontal="center" wrapText="1"/>
    </xf>
    <xf numFmtId="0" fontId="75" fillId="0" borderId="10" xfId="0" applyFont="1" applyBorder="1" applyAlignment="1">
      <alignment wrapText="1"/>
    </xf>
    <xf numFmtId="0" fontId="7" fillId="0" borderId="10" xfId="54" applyFont="1" applyBorder="1" applyAlignment="1">
      <alignment wrapText="1"/>
      <protection/>
    </xf>
    <xf numFmtId="44" fontId="75" fillId="33" borderId="10" xfId="66" applyFont="1" applyFill="1" applyBorder="1" applyAlignment="1">
      <alignment wrapText="1"/>
    </xf>
    <xf numFmtId="1" fontId="7" fillId="0" borderId="10" xfId="55" applyNumberFormat="1" applyFont="1" applyFill="1" applyBorder="1" applyAlignment="1">
      <alignment horizontal="center" vertical="center" wrapText="1"/>
      <protection/>
    </xf>
    <xf numFmtId="0" fontId="7" fillId="33" borderId="10" xfId="54" applyFont="1" applyFill="1" applyBorder="1" applyAlignment="1">
      <alignment horizontal="center" wrapText="1"/>
      <protection/>
    </xf>
    <xf numFmtId="0" fontId="7" fillId="0" borderId="10" xfId="0" applyFont="1" applyFill="1" applyBorder="1" applyAlignment="1">
      <alignment horizontal="center" vertical="center" wrapText="1"/>
    </xf>
    <xf numFmtId="44" fontId="7" fillId="33" borderId="10" xfId="64" applyFont="1" applyFill="1" applyBorder="1" applyAlignment="1">
      <alignment horizontal="center" wrapText="1"/>
    </xf>
    <xf numFmtId="44" fontId="7" fillId="33" borderId="10" xfId="64" applyFont="1" applyFill="1" applyBorder="1" applyAlignment="1">
      <alignment wrapText="1"/>
    </xf>
    <xf numFmtId="0" fontId="7" fillId="0" borderId="12" xfId="54" applyFont="1" applyBorder="1" applyAlignment="1">
      <alignment wrapText="1"/>
      <protection/>
    </xf>
    <xf numFmtId="0" fontId="74" fillId="34" borderId="10" xfId="54" applyFont="1" applyFill="1" applyBorder="1" applyAlignment="1">
      <alignment horizontal="left" wrapText="1"/>
      <protection/>
    </xf>
    <xf numFmtId="44" fontId="7" fillId="0" borderId="15" xfId="0" applyNumberFormat="1" applyFont="1" applyBorder="1" applyAlignment="1">
      <alignment wrapText="1"/>
    </xf>
    <xf numFmtId="44" fontId="7" fillId="33" borderId="12" xfId="64" applyFont="1" applyFill="1" applyBorder="1" applyAlignment="1">
      <alignment wrapText="1"/>
    </xf>
    <xf numFmtId="44" fontId="75" fillId="0" borderId="10" xfId="0" applyNumberFormat="1" applyFont="1" applyBorder="1" applyAlignment="1">
      <alignment wrapText="1"/>
    </xf>
    <xf numFmtId="0" fontId="17" fillId="0" borderId="19" xfId="0" applyFont="1" applyBorder="1" applyAlignment="1">
      <alignment/>
    </xf>
    <xf numFmtId="0" fontId="76" fillId="0" borderId="19" xfId="0" applyFont="1" applyBorder="1" applyAlignment="1">
      <alignment/>
    </xf>
    <xf numFmtId="44" fontId="76" fillId="0" borderId="19" xfId="0" applyNumberFormat="1" applyFont="1" applyBorder="1" applyAlignment="1">
      <alignment/>
    </xf>
    <xf numFmtId="0" fontId="76" fillId="0" borderId="0" xfId="0" applyFont="1" applyAlignment="1">
      <alignment/>
    </xf>
    <xf numFmtId="0" fontId="7" fillId="0" borderId="0" xfId="0" applyFont="1" applyAlignment="1">
      <alignment/>
    </xf>
    <xf numFmtId="44" fontId="75" fillId="0" borderId="0" xfId="64" applyFont="1" applyAlignment="1">
      <alignment/>
    </xf>
    <xf numFmtId="0" fontId="7" fillId="0" borderId="11" xfId="0" applyFont="1" applyBorder="1" applyAlignment="1">
      <alignment/>
    </xf>
    <xf numFmtId="0" fontId="7" fillId="0" borderId="13" xfId="0" applyFont="1" applyBorder="1" applyAlignment="1">
      <alignment/>
    </xf>
    <xf numFmtId="0" fontId="75" fillId="0" borderId="10" xfId="0" applyFont="1" applyBorder="1" applyAlignment="1">
      <alignment/>
    </xf>
    <xf numFmtId="0" fontId="7" fillId="0" borderId="18" xfId="0" applyFont="1" applyBorder="1" applyAlignment="1">
      <alignment/>
    </xf>
    <xf numFmtId="0" fontId="75" fillId="0" borderId="20" xfId="0" applyFont="1" applyBorder="1" applyAlignment="1">
      <alignment horizontal="center" vertical="center"/>
    </xf>
    <xf numFmtId="0" fontId="7" fillId="0" borderId="17" xfId="0" applyFont="1" applyBorder="1" applyAlignment="1">
      <alignment/>
    </xf>
    <xf numFmtId="0" fontId="7" fillId="0" borderId="11" xfId="54" applyFont="1" applyBorder="1" applyAlignment="1">
      <alignment wrapText="1"/>
      <protection/>
    </xf>
    <xf numFmtId="0" fontId="75" fillId="0" borderId="21" xfId="0" applyFont="1" applyBorder="1" applyAlignment="1">
      <alignment/>
    </xf>
    <xf numFmtId="0" fontId="75" fillId="0" borderId="10" xfId="0" applyFont="1" applyBorder="1" applyAlignment="1">
      <alignment horizontal="center" vertical="center"/>
    </xf>
    <xf numFmtId="44" fontId="7" fillId="0" borderId="10" xfId="0" applyNumberFormat="1" applyFont="1" applyBorder="1" applyAlignment="1">
      <alignment/>
    </xf>
    <xf numFmtId="44" fontId="7" fillId="0" borderId="10" xfId="0" applyNumberFormat="1" applyFont="1" applyBorder="1" applyAlignment="1">
      <alignment wrapText="1"/>
    </xf>
    <xf numFmtId="0" fontId="7" fillId="0" borderId="19" xfId="0" applyFont="1" applyBorder="1" applyAlignment="1">
      <alignment wrapText="1"/>
    </xf>
    <xf numFmtId="0" fontId="75" fillId="0" borderId="19" xfId="0" applyFont="1" applyBorder="1" applyAlignment="1">
      <alignment wrapText="1"/>
    </xf>
    <xf numFmtId="44" fontId="75" fillId="0" borderId="19" xfId="0" applyNumberFormat="1" applyFont="1" applyBorder="1" applyAlignment="1">
      <alignment wrapText="1"/>
    </xf>
    <xf numFmtId="44" fontId="75" fillId="0" borderId="0" xfId="0" applyNumberFormat="1" applyFont="1" applyBorder="1" applyAlignment="1">
      <alignment wrapText="1"/>
    </xf>
    <xf numFmtId="44" fontId="76" fillId="33" borderId="10" xfId="64" applyFont="1" applyFill="1" applyBorder="1" applyAlignment="1">
      <alignment wrapText="1"/>
    </xf>
    <xf numFmtId="44" fontId="76" fillId="33" borderId="10" xfId="66" applyFont="1" applyFill="1" applyBorder="1" applyAlignment="1">
      <alignment wrapText="1"/>
    </xf>
    <xf numFmtId="44" fontId="17" fillId="0" borderId="10" xfId="0" applyNumberFormat="1" applyFont="1" applyBorder="1" applyAlignment="1">
      <alignment wrapText="1"/>
    </xf>
    <xf numFmtId="44" fontId="17" fillId="0" borderId="10" xfId="0" applyNumberFormat="1" applyFont="1" applyBorder="1" applyAlignment="1">
      <alignment horizontal="center" vertical="center"/>
    </xf>
    <xf numFmtId="0" fontId="76" fillId="0" borderId="10" xfId="0" applyFont="1" applyBorder="1" applyAlignment="1">
      <alignment/>
    </xf>
    <xf numFmtId="0" fontId="17" fillId="33" borderId="10" xfId="54" applyFont="1" applyFill="1" applyBorder="1" applyAlignment="1">
      <alignment horizontal="center" wrapText="1"/>
      <protection/>
    </xf>
    <xf numFmtId="44" fontId="17" fillId="33" borderId="10" xfId="64" applyFont="1" applyFill="1" applyBorder="1" applyAlignment="1">
      <alignment wrapText="1"/>
    </xf>
    <xf numFmtId="44" fontId="76" fillId="0" borderId="10" xfId="0" applyNumberFormat="1" applyFont="1" applyBorder="1" applyAlignment="1">
      <alignment/>
    </xf>
    <xf numFmtId="44" fontId="17" fillId="0" borderId="12" xfId="64" applyFont="1" applyBorder="1" applyAlignment="1">
      <alignment wrapText="1"/>
    </xf>
    <xf numFmtId="0" fontId="77" fillId="0" borderId="0" xfId="0" applyFont="1" applyAlignment="1">
      <alignment/>
    </xf>
    <xf numFmtId="0" fontId="48" fillId="8" borderId="10" xfId="0" applyFont="1" applyFill="1" applyBorder="1" applyAlignment="1">
      <alignment horizontal="left" wrapText="1"/>
    </xf>
    <xf numFmtId="0" fontId="48" fillId="8" borderId="10" xfId="0" applyFont="1" applyFill="1" applyBorder="1" applyAlignment="1">
      <alignment horizontal="center" vertical="center" wrapText="1"/>
    </xf>
    <xf numFmtId="0" fontId="48" fillId="8" borderId="10" xfId="0" applyFont="1" applyFill="1" applyBorder="1" applyAlignment="1">
      <alignment horizontal="center" wrapText="1"/>
    </xf>
    <xf numFmtId="0" fontId="48" fillId="8" borderId="10" xfId="64" applyNumberFormat="1" applyFont="1" applyFill="1" applyBorder="1" applyAlignment="1">
      <alignment horizontal="right" wrapText="1"/>
    </xf>
    <xf numFmtId="0" fontId="20" fillId="0" borderId="0" xfId="0" applyFont="1" applyFill="1" applyBorder="1" applyAlignment="1">
      <alignment wrapText="1"/>
    </xf>
    <xf numFmtId="0" fontId="49" fillId="0" borderId="10" xfId="0" applyFont="1" applyBorder="1" applyAlignment="1">
      <alignment horizontal="left" wrapText="1"/>
    </xf>
    <xf numFmtId="0" fontId="49" fillId="0" borderId="10" xfId="0" applyFont="1" applyBorder="1" applyAlignment="1">
      <alignment horizontal="center" vertical="center" wrapText="1"/>
    </xf>
    <xf numFmtId="0" fontId="49" fillId="0" borderId="10" xfId="64" applyNumberFormat="1" applyFont="1" applyBorder="1" applyAlignment="1">
      <alignment horizontal="right" wrapText="1"/>
    </xf>
    <xf numFmtId="0" fontId="21" fillId="0" borderId="0" xfId="0" applyFont="1" applyFill="1" applyBorder="1" applyAlignment="1">
      <alignment wrapText="1"/>
    </xf>
    <xf numFmtId="0" fontId="48" fillId="0" borderId="10" xfId="0" applyFont="1" applyBorder="1" applyAlignment="1">
      <alignment horizontal="left" wrapText="1"/>
    </xf>
    <xf numFmtId="0" fontId="48" fillId="0" borderId="10" xfId="0" applyFont="1" applyBorder="1" applyAlignment="1">
      <alignment horizontal="center" vertical="center" wrapText="1"/>
    </xf>
    <xf numFmtId="8" fontId="48" fillId="0" borderId="10" xfId="0" applyNumberFormat="1" applyFont="1" applyBorder="1" applyAlignment="1">
      <alignment horizontal="center" wrapText="1"/>
    </xf>
    <xf numFmtId="0" fontId="48" fillId="0" borderId="10" xfId="64" applyNumberFormat="1" applyFont="1" applyBorder="1" applyAlignment="1">
      <alignment horizontal="right" wrapText="1"/>
    </xf>
    <xf numFmtId="0" fontId="49" fillId="0" borderId="0" xfId="0" applyFont="1" applyAlignment="1">
      <alignment horizontal="left" wrapText="1"/>
    </xf>
    <xf numFmtId="0" fontId="49" fillId="0" borderId="0" xfId="0" applyFont="1" applyAlignment="1">
      <alignment horizontal="center" vertical="center" wrapText="1"/>
    </xf>
    <xf numFmtId="8" fontId="49" fillId="0" borderId="0" xfId="0" applyNumberFormat="1" applyFont="1" applyAlignment="1">
      <alignment horizontal="center" wrapText="1"/>
    </xf>
    <xf numFmtId="0" fontId="49" fillId="0" borderId="0" xfId="64" applyNumberFormat="1" applyFont="1" applyAlignment="1">
      <alignment horizontal="right" wrapText="1"/>
    </xf>
    <xf numFmtId="0" fontId="49" fillId="0" borderId="0" xfId="0" applyFont="1" applyAlignment="1">
      <alignment horizontal="center" wrapText="1"/>
    </xf>
    <xf numFmtId="43" fontId="5" fillId="34" borderId="11" xfId="53" applyNumberFormat="1" applyFont="1" applyFill="1" applyBorder="1" applyAlignment="1">
      <alignment horizontal="left" vertical="center" wrapText="1"/>
      <protection/>
    </xf>
    <xf numFmtId="43" fontId="69" fillId="0" borderId="0" xfId="0" applyNumberFormat="1" applyFont="1" applyAlignment="1">
      <alignment horizontal="center"/>
    </xf>
    <xf numFmtId="3" fontId="70" fillId="0" borderId="0" xfId="0" applyNumberFormat="1" applyFont="1" applyAlignment="1">
      <alignment/>
    </xf>
    <xf numFmtId="44" fontId="69" fillId="0" borderId="10" xfId="64" applyFont="1" applyBorder="1" applyAlignment="1">
      <alignment/>
    </xf>
    <xf numFmtId="44" fontId="69" fillId="0" borderId="0" xfId="0" applyNumberFormat="1" applyFont="1" applyAlignment="1">
      <alignment horizontal="center"/>
    </xf>
    <xf numFmtId="44" fontId="71" fillId="38" borderId="0" xfId="64" applyFont="1" applyFill="1" applyAlignment="1">
      <alignment/>
    </xf>
    <xf numFmtId="8" fontId="49" fillId="0" borderId="10" xfId="0" applyNumberFormat="1" applyFont="1" applyBorder="1" applyAlignment="1">
      <alignment horizontal="center" wrapText="1"/>
    </xf>
    <xf numFmtId="0" fontId="17" fillId="0" borderId="22" xfId="0" applyFont="1" applyBorder="1" applyAlignment="1">
      <alignment horizontal="center" vertical="center" wrapText="1"/>
    </xf>
    <xf numFmtId="168" fontId="48" fillId="8" borderId="10" xfId="42" applyNumberFormat="1" applyFont="1" applyFill="1" applyBorder="1" applyAlignment="1">
      <alignment horizontal="center" wrapText="1"/>
    </xf>
    <xf numFmtId="168" fontId="48" fillId="0" borderId="10" xfId="42" applyNumberFormat="1" applyFont="1" applyBorder="1" applyAlignment="1">
      <alignment horizontal="center" wrapText="1"/>
    </xf>
    <xf numFmtId="168" fontId="49" fillId="0" borderId="0" xfId="42" applyNumberFormat="1" applyFont="1" applyAlignment="1">
      <alignment horizontal="center" wrapText="1"/>
    </xf>
    <xf numFmtId="0" fontId="50" fillId="0" borderId="0" xfId="0" applyFont="1" applyAlignment="1">
      <alignment wrapText="1"/>
    </xf>
    <xf numFmtId="0" fontId="78" fillId="35" borderId="0" xfId="0" applyFont="1" applyFill="1" applyAlignment="1">
      <alignment wrapText="1"/>
    </xf>
    <xf numFmtId="0" fontId="0" fillId="0" borderId="10" xfId="0" applyBorder="1" applyAlignment="1">
      <alignment horizontal="center" vertical="center" wrapText="1"/>
    </xf>
    <xf numFmtId="0" fontId="6" fillId="0" borderId="10" xfId="55" applyFont="1" applyFill="1" applyBorder="1" applyAlignment="1">
      <alignment horizontal="left" vertical="center" wrapText="1"/>
      <protection/>
    </xf>
    <xf numFmtId="164" fontId="2" fillId="0" borderId="0" xfId="0" applyNumberFormat="1" applyFont="1" applyAlignment="1">
      <alignment wrapText="1"/>
    </xf>
    <xf numFmtId="8" fontId="74" fillId="33" borderId="10" xfId="64" applyNumberFormat="1" applyFont="1" applyFill="1" applyBorder="1" applyAlignment="1">
      <alignment wrapText="1"/>
    </xf>
    <xf numFmtId="44" fontId="74" fillId="0" borderId="19" xfId="0" applyNumberFormat="1" applyFont="1" applyFill="1" applyBorder="1" applyAlignment="1">
      <alignment horizontal="right" vertical="center"/>
    </xf>
    <xf numFmtId="168" fontId="49" fillId="33" borderId="10" xfId="42" applyNumberFormat="1" applyFont="1" applyFill="1" applyBorder="1" applyAlignment="1">
      <alignment horizontal="center" wrapText="1"/>
    </xf>
    <xf numFmtId="0" fontId="5" fillId="0" borderId="17" xfId="0" applyFont="1" applyFill="1" applyBorder="1" applyAlignment="1">
      <alignment horizontal="left" vertical="top" wrapText="1"/>
    </xf>
    <xf numFmtId="1" fontId="5" fillId="0" borderId="17" xfId="55" applyNumberFormat="1" applyFont="1" applyFill="1" applyBorder="1" applyAlignment="1">
      <alignment horizontal="center" vertical="center" wrapText="1"/>
      <protection/>
    </xf>
    <xf numFmtId="0" fontId="5" fillId="0" borderId="17" xfId="0" applyFont="1" applyFill="1" applyBorder="1" applyAlignment="1">
      <alignment horizontal="center" vertical="center" wrapText="1"/>
    </xf>
    <xf numFmtId="0" fontId="7" fillId="33" borderId="10" xfId="54" applyFont="1" applyFill="1" applyBorder="1" applyAlignment="1">
      <alignment horizontal="center" wrapText="1"/>
      <protection/>
    </xf>
    <xf numFmtId="44" fontId="74" fillId="0" borderId="23" xfId="0" applyNumberFormat="1" applyFont="1" applyBorder="1" applyAlignment="1">
      <alignment/>
    </xf>
    <xf numFmtId="0" fontId="66" fillId="0" borderId="24" xfId="0" applyFont="1" applyBorder="1" applyAlignment="1">
      <alignment/>
    </xf>
    <xf numFmtId="44" fontId="7" fillId="33" borderId="10" xfId="64" applyFont="1" applyFill="1" applyBorder="1" applyAlignment="1">
      <alignment horizontal="center" wrapText="1"/>
    </xf>
    <xf numFmtId="0" fontId="7" fillId="34" borderId="25" xfId="54" applyFont="1" applyFill="1" applyBorder="1" applyAlignment="1">
      <alignment horizontal="left" wrapText="1"/>
      <protection/>
    </xf>
    <xf numFmtId="0" fontId="7" fillId="34" borderId="26" xfId="54" applyFont="1" applyFill="1" applyBorder="1" applyAlignment="1">
      <alignment horizontal="left" wrapText="1"/>
      <protection/>
    </xf>
    <xf numFmtId="0" fontId="64" fillId="0" borderId="27" xfId="0" applyFont="1" applyBorder="1" applyAlignment="1">
      <alignment/>
    </xf>
    <xf numFmtId="0" fontId="64" fillId="0" borderId="28" xfId="0" applyFont="1" applyBorder="1" applyAlignment="1">
      <alignment/>
    </xf>
    <xf numFmtId="0" fontId="64" fillId="0" borderId="29" xfId="0" applyFont="1" applyBorder="1" applyAlignment="1">
      <alignment/>
    </xf>
    <xf numFmtId="0" fontId="64" fillId="0" borderId="30" xfId="0" applyFont="1" applyBorder="1" applyAlignment="1">
      <alignment/>
    </xf>
    <xf numFmtId="0" fontId="64" fillId="0" borderId="12" xfId="0" applyFont="1" applyBorder="1" applyAlignment="1">
      <alignment/>
    </xf>
    <xf numFmtId="0" fontId="5" fillId="34" borderId="11" xfId="55" applyFont="1" applyFill="1" applyBorder="1" applyAlignment="1">
      <alignment horizontal="left" vertical="center" wrapText="1"/>
      <protection/>
    </xf>
    <xf numFmtId="0" fontId="5" fillId="34" borderId="13" xfId="55" applyFont="1" applyFill="1" applyBorder="1" applyAlignment="1">
      <alignment horizontal="left" vertical="center" wrapText="1"/>
      <protection/>
    </xf>
    <xf numFmtId="0" fontId="5" fillId="34" borderId="31" xfId="55" applyFont="1" applyFill="1" applyBorder="1" applyAlignment="1">
      <alignment horizontal="left" vertical="center" wrapText="1"/>
      <protection/>
    </xf>
    <xf numFmtId="0" fontId="0" fillId="0" borderId="13" xfId="0" applyBorder="1" applyAlignment="1">
      <alignment/>
    </xf>
    <xf numFmtId="0" fontId="0" fillId="0" borderId="31" xfId="0" applyBorder="1" applyAlignment="1">
      <alignment/>
    </xf>
    <xf numFmtId="0" fontId="6" fillId="34" borderId="11" xfId="55" applyFont="1" applyFill="1" applyBorder="1" applyAlignment="1">
      <alignment horizontal="center" wrapText="1"/>
      <protection/>
    </xf>
    <xf numFmtId="0" fontId="6" fillId="34" borderId="13" xfId="55" applyFont="1" applyFill="1" applyBorder="1" applyAlignment="1">
      <alignment horizontal="center" wrapText="1"/>
      <protection/>
    </xf>
    <xf numFmtId="0" fontId="4" fillId="0" borderId="32" xfId="55" applyFont="1" applyFill="1" applyBorder="1" applyAlignment="1">
      <alignment horizontal="left" wrapText="1"/>
      <protection/>
    </xf>
    <xf numFmtId="0" fontId="2" fillId="0" borderId="13" xfId="0" applyFont="1" applyBorder="1" applyAlignment="1">
      <alignment horizontal="left" vertical="center" wrapText="1"/>
    </xf>
    <xf numFmtId="0" fontId="2" fillId="0" borderId="31" xfId="0" applyFont="1" applyBorder="1" applyAlignment="1">
      <alignment horizontal="left" vertical="center" wrapText="1"/>
    </xf>
    <xf numFmtId="0" fontId="5" fillId="34" borderId="10" xfId="55" applyFont="1" applyFill="1" applyBorder="1" applyAlignment="1">
      <alignment horizontal="left" vertical="center" wrapText="1"/>
      <protection/>
    </xf>
    <xf numFmtId="0" fontId="4" fillId="0" borderId="0" xfId="0" applyFont="1" applyFill="1" applyBorder="1" applyAlignment="1">
      <alignment horizontal="center" wrapText="1"/>
    </xf>
    <xf numFmtId="0" fontId="5" fillId="0" borderId="0" xfId="0" applyFont="1" applyBorder="1" applyAlignment="1">
      <alignment horizontal="center" wrapText="1"/>
    </xf>
    <xf numFmtId="0" fontId="5" fillId="0" borderId="33" xfId="0" applyFont="1" applyBorder="1" applyAlignment="1">
      <alignment horizontal="center" wrapText="1"/>
    </xf>
    <xf numFmtId="0" fontId="17" fillId="0" borderId="22"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4" fillId="0" borderId="0" xfId="0" applyFont="1" applyAlignment="1">
      <alignment horizontal="center" wrapText="1"/>
    </xf>
    <xf numFmtId="1" fontId="5" fillId="34" borderId="10" xfId="55" applyNumberFormat="1" applyFont="1" applyFill="1" applyBorder="1" applyAlignment="1">
      <alignment horizontal="left" vertical="center" wrapText="1"/>
      <protection/>
    </xf>
    <xf numFmtId="0" fontId="0" fillId="0" borderId="10" xfId="0" applyBorder="1" applyAlignment="1">
      <alignment/>
    </xf>
    <xf numFmtId="0" fontId="6" fillId="34" borderId="10" xfId="55" applyFont="1" applyFill="1" applyBorder="1" applyAlignment="1">
      <alignment horizontal="center" wrapText="1"/>
      <protection/>
    </xf>
    <xf numFmtId="0" fontId="2" fillId="0" borderId="10" xfId="0" applyFont="1" applyBorder="1" applyAlignment="1">
      <alignment horizontal="left" vertical="center" wrapText="1"/>
    </xf>
    <xf numFmtId="0" fontId="2" fillId="0" borderId="13" xfId="0" applyFont="1" applyBorder="1" applyAlignment="1">
      <alignment horizontal="left" vertical="center" wrapText="1"/>
    </xf>
    <xf numFmtId="0" fontId="2" fillId="0" borderId="31" xfId="0" applyFont="1" applyBorder="1" applyAlignment="1">
      <alignment horizontal="left" vertical="center" wrapText="1"/>
    </xf>
    <xf numFmtId="0" fontId="7" fillId="0" borderId="22" xfId="0" applyFont="1" applyBorder="1" applyAlignment="1">
      <alignment horizontal="center" wrapText="1"/>
    </xf>
    <xf numFmtId="0" fontId="7" fillId="0" borderId="35" xfId="0" applyFont="1" applyBorder="1" applyAlignment="1">
      <alignment horizontal="center" wrapText="1"/>
    </xf>
    <xf numFmtId="0" fontId="5" fillId="0" borderId="36" xfId="0" applyFont="1" applyBorder="1" applyAlignment="1">
      <alignment horizontal="center" wrapText="1"/>
    </xf>
    <xf numFmtId="0" fontId="7" fillId="0" borderId="37" xfId="0" applyFont="1" applyBorder="1" applyAlignment="1">
      <alignment horizontal="center" wrapText="1"/>
    </xf>
    <xf numFmtId="0" fontId="7" fillId="0" borderId="38" xfId="0" applyFont="1" applyBorder="1" applyAlignment="1">
      <alignment horizontal="center" wrapText="1"/>
    </xf>
    <xf numFmtId="0" fontId="4" fillId="0" borderId="0" xfId="0" applyFont="1" applyBorder="1" applyAlignment="1">
      <alignment horizontal="center" wrapText="1"/>
    </xf>
    <xf numFmtId="0" fontId="5" fillId="37" borderId="18" xfId="55" applyFont="1" applyFill="1" applyBorder="1" applyAlignment="1">
      <alignment horizontal="left" vertical="center" wrapText="1"/>
      <protection/>
    </xf>
    <xf numFmtId="1" fontId="5" fillId="37" borderId="18" xfId="55" applyNumberFormat="1" applyFont="1" applyFill="1" applyBorder="1" applyAlignment="1">
      <alignment horizontal="left" vertical="center" wrapText="1"/>
      <protection/>
    </xf>
    <xf numFmtId="49" fontId="5" fillId="0" borderId="17" xfId="55" applyNumberFormat="1" applyFont="1" applyFill="1" applyBorder="1" applyAlignment="1">
      <alignment horizontal="center" vertical="center" wrapText="1"/>
      <protection/>
    </xf>
    <xf numFmtId="49" fontId="5" fillId="0" borderId="39" xfId="55" applyNumberFormat="1" applyFont="1" applyFill="1" applyBorder="1" applyAlignment="1">
      <alignment horizontal="center" vertical="center" wrapText="1"/>
      <protection/>
    </xf>
    <xf numFmtId="49" fontId="5" fillId="0" borderId="40" xfId="55" applyNumberFormat="1" applyFont="1" applyFill="1" applyBorder="1" applyAlignment="1">
      <alignment horizontal="center" vertical="center" wrapText="1"/>
      <protection/>
    </xf>
    <xf numFmtId="0" fontId="6" fillId="37" borderId="18" xfId="55" applyFont="1" applyFill="1" applyBorder="1" applyAlignment="1">
      <alignment horizontal="center" wrapText="1"/>
      <protection/>
    </xf>
    <xf numFmtId="0" fontId="4" fillId="0" borderId="41" xfId="55" applyFont="1" applyFill="1" applyBorder="1" applyAlignment="1">
      <alignment horizontal="left" wrapText="1"/>
      <protection/>
    </xf>
    <xf numFmtId="0" fontId="5" fillId="0" borderId="22" xfId="53" applyFont="1" applyBorder="1" applyAlignment="1">
      <alignment horizontal="center" wrapText="1"/>
      <protection/>
    </xf>
    <xf numFmtId="0" fontId="5" fillId="0" borderId="35" xfId="53" applyFont="1" applyBorder="1" applyAlignment="1">
      <alignment horizontal="center" wrapText="1"/>
      <protection/>
    </xf>
    <xf numFmtId="0" fontId="5" fillId="0" borderId="10" xfId="53" applyFont="1" applyBorder="1">
      <alignment/>
      <protection/>
    </xf>
    <xf numFmtId="0" fontId="5" fillId="0" borderId="0" xfId="53" applyFont="1" applyBorder="1" applyAlignment="1">
      <alignment horizontal="center" wrapText="1"/>
      <protection/>
    </xf>
    <xf numFmtId="0" fontId="5" fillId="0" borderId="33" xfId="53" applyFont="1" applyBorder="1" applyAlignment="1">
      <alignment horizontal="center" wrapText="1"/>
      <protection/>
    </xf>
    <xf numFmtId="0" fontId="4" fillId="0" borderId="0" xfId="53" applyFont="1" applyFill="1" applyBorder="1" applyAlignment="1">
      <alignment horizontal="center" wrapText="1"/>
      <protection/>
    </xf>
    <xf numFmtId="0" fontId="5" fillId="0" borderId="11"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31" xfId="53" applyFont="1" applyBorder="1" applyAlignment="1">
      <alignment horizontal="center" vertical="center" wrapText="1"/>
      <protection/>
    </xf>
    <xf numFmtId="0" fontId="5" fillId="0" borderId="10"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31" xfId="53" applyFont="1" applyBorder="1" applyAlignment="1">
      <alignment horizontal="left" vertical="center" wrapText="1"/>
      <protection/>
    </xf>
    <xf numFmtId="0" fontId="6" fillId="0" borderId="22" xfId="53" applyFont="1" applyBorder="1" applyAlignment="1">
      <alignment horizontal="center" wrapText="1"/>
      <protection/>
    </xf>
    <xf numFmtId="0" fontId="6" fillId="0" borderId="35" xfId="53" applyFont="1" applyBorder="1" applyAlignment="1">
      <alignment horizontal="center" wrapText="1"/>
      <protection/>
    </xf>
    <xf numFmtId="0" fontId="5" fillId="0" borderId="13" xfId="53" applyFont="1" applyBorder="1">
      <alignment/>
      <protection/>
    </xf>
    <xf numFmtId="0" fontId="5" fillId="0" borderId="31" xfId="53" applyFont="1" applyBorder="1">
      <alignment/>
      <protection/>
    </xf>
    <xf numFmtId="8" fontId="49" fillId="0" borderId="10" xfId="0" applyNumberFormat="1" applyFont="1" applyBorder="1" applyAlignment="1">
      <alignment horizontal="center" wrapText="1"/>
    </xf>
    <xf numFmtId="0" fontId="0" fillId="0" borderId="10" xfId="0" applyBorder="1" applyAlignment="1">
      <alignment horizontal="center" wrapText="1"/>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Hiperłącze 2"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Normalny_Arkusz1 2"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Walutowy 2" xfId="66"/>
    <cellStyle name="Walutowy 3" xfId="67"/>
    <cellStyle name="Zły"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5"/>
  <sheetViews>
    <sheetView zoomScalePageLayoutView="0" workbookViewId="0" topLeftCell="A25">
      <selection activeCell="M10" sqref="M10"/>
    </sheetView>
  </sheetViews>
  <sheetFormatPr defaultColWidth="8.8515625" defaultRowHeight="15"/>
  <cols>
    <col min="1" max="1" width="21.7109375" style="140" customWidth="1"/>
    <col min="2" max="2" width="24.8515625" style="117" customWidth="1"/>
    <col min="3" max="3" width="25.28125" style="117" customWidth="1"/>
    <col min="4" max="4" width="12.7109375" style="117" customWidth="1"/>
    <col min="5" max="5" width="12.00390625" style="117" customWidth="1"/>
    <col min="6" max="6" width="12.28125" style="117" customWidth="1"/>
    <col min="7" max="7" width="21.140625" style="117" customWidth="1"/>
    <col min="8" max="8" width="22.421875" style="141" customWidth="1"/>
    <col min="9" max="9" width="18.28125" style="141" customWidth="1"/>
    <col min="10" max="16384" width="8.8515625" style="117" customWidth="1"/>
  </cols>
  <sheetData>
    <row r="1" spans="1:9" ht="14.25" customHeight="1">
      <c r="A1" s="207"/>
      <c r="B1" s="207" t="s">
        <v>0</v>
      </c>
      <c r="C1" s="207" t="s">
        <v>1</v>
      </c>
      <c r="D1" s="207" t="s">
        <v>2</v>
      </c>
      <c r="E1" s="207" t="s">
        <v>3</v>
      </c>
      <c r="F1" s="207" t="s">
        <v>4</v>
      </c>
      <c r="G1" s="207" t="s">
        <v>5</v>
      </c>
      <c r="H1" s="210" t="s">
        <v>186</v>
      </c>
      <c r="I1" s="210" t="s">
        <v>7</v>
      </c>
    </row>
    <row r="2" spans="1:9" ht="27.75" customHeight="1">
      <c r="A2" s="207"/>
      <c r="B2" s="207"/>
      <c r="C2" s="207"/>
      <c r="D2" s="207"/>
      <c r="E2" s="207"/>
      <c r="F2" s="207"/>
      <c r="G2" s="207"/>
      <c r="H2" s="210"/>
      <c r="I2" s="210"/>
    </row>
    <row r="3" spans="1:9" ht="26.25" customHeight="1" hidden="1">
      <c r="A3" s="207"/>
      <c r="B3" s="207"/>
      <c r="C3" s="207"/>
      <c r="D3" s="207"/>
      <c r="E3" s="207"/>
      <c r="F3" s="207"/>
      <c r="G3" s="207"/>
      <c r="H3" s="210"/>
      <c r="I3" s="210"/>
    </row>
    <row r="4" spans="1:9" ht="24" customHeight="1">
      <c r="A4" s="118" t="s">
        <v>129</v>
      </c>
      <c r="B4" s="118"/>
      <c r="C4" s="118"/>
      <c r="D4" s="118"/>
      <c r="E4" s="118"/>
      <c r="F4" s="118"/>
      <c r="G4" s="118"/>
      <c r="H4" s="118"/>
      <c r="I4" s="118"/>
    </row>
    <row r="5" spans="1:9" ht="71.25" customHeight="1">
      <c r="A5" s="66" t="s">
        <v>87</v>
      </c>
      <c r="B5" s="67" t="s">
        <v>88</v>
      </c>
      <c r="C5" s="35" t="s">
        <v>89</v>
      </c>
      <c r="D5" s="68">
        <v>1912</v>
      </c>
      <c r="E5" s="68" t="s">
        <v>90</v>
      </c>
      <c r="F5" s="68" t="s">
        <v>91</v>
      </c>
      <c r="G5" s="68" t="s">
        <v>60</v>
      </c>
      <c r="H5" s="110">
        <v>2670923.69</v>
      </c>
      <c r="I5" s="111">
        <v>10116409.59</v>
      </c>
    </row>
    <row r="6" spans="1:9" ht="22.5">
      <c r="A6" s="66" t="s">
        <v>92</v>
      </c>
      <c r="B6" s="66" t="s">
        <v>93</v>
      </c>
      <c r="C6" s="35" t="s">
        <v>94</v>
      </c>
      <c r="D6" s="68">
        <v>1965</v>
      </c>
      <c r="E6" s="34"/>
      <c r="F6" s="34"/>
      <c r="G6" s="68" t="s">
        <v>10</v>
      </c>
      <c r="H6" s="110">
        <v>309834.45</v>
      </c>
      <c r="I6" s="34"/>
    </row>
    <row r="7" spans="1:9" ht="22.5">
      <c r="A7" s="66" t="s">
        <v>95</v>
      </c>
      <c r="B7" s="66" t="s">
        <v>93</v>
      </c>
      <c r="C7" s="66" t="s">
        <v>96</v>
      </c>
      <c r="D7" s="68"/>
      <c r="E7" s="34"/>
      <c r="F7" s="34"/>
      <c r="G7" s="68" t="s">
        <v>10</v>
      </c>
      <c r="H7" s="110">
        <v>6125</v>
      </c>
      <c r="I7" s="34"/>
    </row>
    <row r="8" spans="1:9" ht="22.5">
      <c r="A8" s="66" t="s">
        <v>97</v>
      </c>
      <c r="B8" s="66" t="s">
        <v>93</v>
      </c>
      <c r="C8" s="66" t="s">
        <v>98</v>
      </c>
      <c r="D8" s="68"/>
      <c r="E8" s="67"/>
      <c r="F8" s="67"/>
      <c r="G8" s="68" t="s">
        <v>10</v>
      </c>
      <c r="H8" s="110">
        <v>6125</v>
      </c>
      <c r="I8" s="67"/>
    </row>
    <row r="9" spans="1:9" ht="22.5">
      <c r="A9" s="66" t="s">
        <v>99</v>
      </c>
      <c r="B9" s="66" t="s">
        <v>93</v>
      </c>
      <c r="C9" s="66" t="s">
        <v>98</v>
      </c>
      <c r="D9" s="68"/>
      <c r="E9" s="34"/>
      <c r="F9" s="34"/>
      <c r="G9" s="68" t="s">
        <v>10</v>
      </c>
      <c r="H9" s="110">
        <v>2782</v>
      </c>
      <c r="I9" s="112"/>
    </row>
    <row r="10" spans="1:9" ht="22.5">
      <c r="A10" s="66" t="s">
        <v>100</v>
      </c>
      <c r="B10" s="66" t="s">
        <v>88</v>
      </c>
      <c r="C10" s="35" t="s">
        <v>101</v>
      </c>
      <c r="D10" s="68">
        <v>1968</v>
      </c>
      <c r="E10" s="34"/>
      <c r="F10" s="34"/>
      <c r="G10" s="68" t="s">
        <v>10</v>
      </c>
      <c r="H10" s="110">
        <v>8952.1</v>
      </c>
      <c r="I10" s="112"/>
    </row>
    <row r="11" spans="1:9" ht="33.75">
      <c r="A11" s="67" t="s">
        <v>102</v>
      </c>
      <c r="B11" s="66" t="s">
        <v>88</v>
      </c>
      <c r="C11" s="35" t="s">
        <v>103</v>
      </c>
      <c r="D11" s="68">
        <v>1986</v>
      </c>
      <c r="E11" s="34"/>
      <c r="F11" s="34"/>
      <c r="G11" s="68" t="s">
        <v>10</v>
      </c>
      <c r="H11" s="110">
        <v>4162.5</v>
      </c>
      <c r="I11" s="112"/>
    </row>
    <row r="12" spans="1:9" ht="33.75">
      <c r="A12" s="67" t="s">
        <v>102</v>
      </c>
      <c r="B12" s="66" t="s">
        <v>88</v>
      </c>
      <c r="C12" s="35" t="s">
        <v>103</v>
      </c>
      <c r="D12" s="68">
        <v>1986</v>
      </c>
      <c r="E12" s="34"/>
      <c r="F12" s="34"/>
      <c r="G12" s="68" t="s">
        <v>10</v>
      </c>
      <c r="H12" s="113">
        <v>4162.2</v>
      </c>
      <c r="I12" s="112"/>
    </row>
    <row r="13" spans="1:9" ht="11.25">
      <c r="A13" s="67" t="s">
        <v>104</v>
      </c>
      <c r="B13" s="66" t="s">
        <v>88</v>
      </c>
      <c r="C13" s="34" t="s">
        <v>105</v>
      </c>
      <c r="D13" s="68">
        <v>1972</v>
      </c>
      <c r="E13" s="34"/>
      <c r="F13" s="34"/>
      <c r="G13" s="68" t="s">
        <v>10</v>
      </c>
      <c r="H13" s="114">
        <v>6852.5</v>
      </c>
      <c r="I13" s="34"/>
    </row>
    <row r="14" spans="1:9" ht="11.25">
      <c r="A14" s="67" t="s">
        <v>106</v>
      </c>
      <c r="B14" s="66" t="s">
        <v>88</v>
      </c>
      <c r="C14" s="34" t="s">
        <v>105</v>
      </c>
      <c r="D14" s="68">
        <v>1968</v>
      </c>
      <c r="E14" s="34"/>
      <c r="F14" s="34"/>
      <c r="G14" s="68" t="s">
        <v>10</v>
      </c>
      <c r="H14" s="110">
        <v>6118.4</v>
      </c>
      <c r="I14" s="34"/>
    </row>
    <row r="15" spans="1:9" ht="22.5">
      <c r="A15" s="69" t="s">
        <v>107</v>
      </c>
      <c r="B15" s="66" t="s">
        <v>88</v>
      </c>
      <c r="C15" s="70" t="s">
        <v>108</v>
      </c>
      <c r="D15" s="142"/>
      <c r="E15" s="34"/>
      <c r="F15" s="143"/>
      <c r="G15" s="71" t="s">
        <v>10</v>
      </c>
      <c r="H15" s="115">
        <v>1955</v>
      </c>
      <c r="I15" s="144"/>
    </row>
    <row r="16" spans="1:9" ht="33.75">
      <c r="A16" s="66" t="s">
        <v>109</v>
      </c>
      <c r="B16" s="66" t="s">
        <v>88</v>
      </c>
      <c r="C16" s="35" t="s">
        <v>110</v>
      </c>
      <c r="D16" s="68">
        <v>1912</v>
      </c>
      <c r="E16" s="34"/>
      <c r="F16" s="34"/>
      <c r="G16" s="68" t="s">
        <v>60</v>
      </c>
      <c r="H16" s="110">
        <v>25484.34</v>
      </c>
      <c r="I16" s="112"/>
    </row>
    <row r="17" spans="1:9" ht="67.5">
      <c r="A17" s="66" t="s">
        <v>111</v>
      </c>
      <c r="B17" s="66" t="s">
        <v>112</v>
      </c>
      <c r="C17" s="35" t="s">
        <v>113</v>
      </c>
      <c r="D17" s="72" t="s">
        <v>256</v>
      </c>
      <c r="E17" s="34"/>
      <c r="F17" s="34"/>
      <c r="G17" s="68" t="s">
        <v>10</v>
      </c>
      <c r="H17" s="113">
        <v>1146237.62</v>
      </c>
      <c r="I17" s="34"/>
    </row>
    <row r="18" spans="1:9" ht="45">
      <c r="A18" s="66" t="s">
        <v>100</v>
      </c>
      <c r="B18" s="66" t="s">
        <v>114</v>
      </c>
      <c r="C18" s="35" t="s">
        <v>115</v>
      </c>
      <c r="D18" s="68">
        <v>1970</v>
      </c>
      <c r="E18" s="34"/>
      <c r="F18" s="34"/>
      <c r="G18" s="68" t="s">
        <v>10</v>
      </c>
      <c r="H18" s="113">
        <v>2652.4</v>
      </c>
      <c r="I18" s="112"/>
    </row>
    <row r="19" spans="1:9" ht="11.25">
      <c r="A19" s="67" t="s">
        <v>116</v>
      </c>
      <c r="B19" s="66" t="s">
        <v>117</v>
      </c>
      <c r="C19" s="67" t="s">
        <v>118</v>
      </c>
      <c r="D19" s="68">
        <v>2012</v>
      </c>
      <c r="E19" s="34"/>
      <c r="F19" s="34"/>
      <c r="G19" s="68" t="s">
        <v>10</v>
      </c>
      <c r="H19" s="113">
        <v>133930.28</v>
      </c>
      <c r="I19" s="34"/>
    </row>
    <row r="20" spans="1:9" ht="33.75">
      <c r="A20" s="66" t="s">
        <v>119</v>
      </c>
      <c r="B20" s="66" t="s">
        <v>88</v>
      </c>
      <c r="C20" s="35" t="s">
        <v>120</v>
      </c>
      <c r="D20" s="68">
        <v>2014</v>
      </c>
      <c r="E20" s="34"/>
      <c r="F20" s="34"/>
      <c r="G20" s="68" t="s">
        <v>10</v>
      </c>
      <c r="H20" s="113">
        <v>9000</v>
      </c>
      <c r="I20" s="34"/>
    </row>
    <row r="21" spans="1:9" ht="33.75">
      <c r="A21" s="67" t="s">
        <v>121</v>
      </c>
      <c r="B21" s="66" t="s">
        <v>122</v>
      </c>
      <c r="C21" s="35" t="s">
        <v>123</v>
      </c>
      <c r="D21" s="68">
        <v>1930</v>
      </c>
      <c r="E21" s="34"/>
      <c r="F21" s="34"/>
      <c r="G21" s="68" t="s">
        <v>60</v>
      </c>
      <c r="H21" s="113">
        <v>16875</v>
      </c>
      <c r="I21" s="34"/>
    </row>
    <row r="22" spans="1:9" ht="33.75">
      <c r="A22" s="67" t="s">
        <v>124</v>
      </c>
      <c r="B22" s="66" t="s">
        <v>122</v>
      </c>
      <c r="C22" s="35" t="s">
        <v>123</v>
      </c>
      <c r="D22" s="68"/>
      <c r="E22" s="34"/>
      <c r="F22" s="34"/>
      <c r="G22" s="68" t="s">
        <v>10</v>
      </c>
      <c r="H22" s="113">
        <v>4947.46</v>
      </c>
      <c r="I22" s="112"/>
    </row>
    <row r="23" spans="1:9" ht="11.25">
      <c r="A23" s="67" t="s">
        <v>126</v>
      </c>
      <c r="B23" s="66" t="s">
        <v>125</v>
      </c>
      <c r="C23" s="35"/>
      <c r="D23" s="68">
        <v>1913</v>
      </c>
      <c r="E23" s="34"/>
      <c r="F23" s="34"/>
      <c r="G23" s="68" t="s">
        <v>60</v>
      </c>
      <c r="H23" s="113">
        <v>85552.78</v>
      </c>
      <c r="I23" s="34"/>
    </row>
    <row r="24" spans="1:9" ht="11.25">
      <c r="A24" s="67" t="s">
        <v>127</v>
      </c>
      <c r="B24" s="66" t="s">
        <v>125</v>
      </c>
      <c r="C24" s="35"/>
      <c r="D24" s="68">
        <v>1913</v>
      </c>
      <c r="E24" s="34"/>
      <c r="F24" s="34"/>
      <c r="G24" s="68" t="s">
        <v>60</v>
      </c>
      <c r="H24" s="113">
        <v>354499.4</v>
      </c>
      <c r="I24" s="34"/>
    </row>
    <row r="25" spans="1:9" ht="36.75" customHeight="1">
      <c r="A25" s="67" t="s">
        <v>257</v>
      </c>
      <c r="B25" s="66" t="s">
        <v>258</v>
      </c>
      <c r="C25" s="66" t="s">
        <v>259</v>
      </c>
      <c r="D25" s="68">
        <v>1870</v>
      </c>
      <c r="E25" s="68" t="s">
        <v>260</v>
      </c>
      <c r="F25" s="68" t="s">
        <v>261</v>
      </c>
      <c r="G25" s="68" t="s">
        <v>60</v>
      </c>
      <c r="H25" s="202">
        <v>1414909.04</v>
      </c>
      <c r="I25" s="34"/>
    </row>
    <row r="26" spans="1:9" s="119" customFormat="1" ht="24" customHeight="1">
      <c r="A26" s="67" t="s">
        <v>128</v>
      </c>
      <c r="B26" s="66" t="s">
        <v>125</v>
      </c>
      <c r="C26" s="35"/>
      <c r="D26" s="68">
        <v>1913</v>
      </c>
      <c r="E26" s="34"/>
      <c r="F26" s="34"/>
      <c r="G26" s="68" t="s">
        <v>60</v>
      </c>
      <c r="H26" s="113">
        <v>111140.11</v>
      </c>
      <c r="I26" s="34"/>
    </row>
    <row r="27" spans="1:9" s="119" customFormat="1" ht="33.75" customHeight="1">
      <c r="A27" s="66" t="s">
        <v>262</v>
      </c>
      <c r="B27" s="66" t="s">
        <v>263</v>
      </c>
      <c r="C27" s="35"/>
      <c r="D27" s="72" t="s">
        <v>264</v>
      </c>
      <c r="E27" s="68" t="s">
        <v>265</v>
      </c>
      <c r="F27" s="34"/>
      <c r="G27" s="68" t="s">
        <v>60</v>
      </c>
      <c r="H27" s="113">
        <v>7043163.32</v>
      </c>
      <c r="I27" s="34"/>
    </row>
    <row r="28" spans="1:9" s="119" customFormat="1" ht="23.25" customHeight="1">
      <c r="A28" s="66" t="s">
        <v>266</v>
      </c>
      <c r="B28" s="66" t="s">
        <v>267</v>
      </c>
      <c r="C28" s="35"/>
      <c r="D28" s="68">
        <v>2016</v>
      </c>
      <c r="E28" s="34"/>
      <c r="F28" s="34"/>
      <c r="G28" s="68" t="s">
        <v>10</v>
      </c>
      <c r="H28" s="113">
        <v>67668.73</v>
      </c>
      <c r="I28" s="34"/>
    </row>
    <row r="29" spans="1:9" s="119" customFormat="1" ht="12.75" customHeight="1">
      <c r="A29" s="144"/>
      <c r="B29" s="144"/>
      <c r="C29" s="144"/>
      <c r="D29" s="144"/>
      <c r="E29" s="144"/>
      <c r="F29" s="144"/>
      <c r="G29" s="161" t="s">
        <v>201</v>
      </c>
      <c r="H29" s="160">
        <f>SUM(H5:H28)</f>
        <v>13444053.320000004</v>
      </c>
      <c r="I29" s="116">
        <v>10116409.59</v>
      </c>
    </row>
    <row r="30" spans="1:9" ht="22.5">
      <c r="A30" s="120" t="s">
        <v>182</v>
      </c>
      <c r="B30" s="121"/>
      <c r="C30" s="121"/>
      <c r="D30" s="121"/>
      <c r="E30" s="121"/>
      <c r="F30" s="121"/>
      <c r="G30" s="121"/>
      <c r="H30" s="122"/>
      <c r="I30" s="122"/>
    </row>
    <row r="31" spans="1:9" ht="11.25">
      <c r="A31" s="35" t="s">
        <v>8</v>
      </c>
      <c r="B31" s="123" t="s">
        <v>184</v>
      </c>
      <c r="C31" s="123" t="s">
        <v>185</v>
      </c>
      <c r="D31" s="123" t="s">
        <v>142</v>
      </c>
      <c r="E31" s="123">
        <v>906.41</v>
      </c>
      <c r="F31" s="123">
        <v>619.24</v>
      </c>
      <c r="G31" s="123" t="s">
        <v>60</v>
      </c>
      <c r="H31" s="201">
        <v>93053.36</v>
      </c>
      <c r="I31" s="157"/>
    </row>
    <row r="32" spans="1:9" ht="11.25">
      <c r="A32" s="211" t="s">
        <v>179</v>
      </c>
      <c r="B32" s="212"/>
      <c r="C32" s="121"/>
      <c r="D32" s="121"/>
      <c r="E32" s="121"/>
      <c r="F32" s="121"/>
      <c r="G32" s="121"/>
      <c r="H32" s="122"/>
      <c r="I32" s="122"/>
    </row>
    <row r="33" spans="1:9" ht="11.25" customHeight="1">
      <c r="A33" s="145" t="s">
        <v>8</v>
      </c>
      <c r="B33" s="149" t="s">
        <v>268</v>
      </c>
      <c r="C33" s="149" t="s">
        <v>9</v>
      </c>
      <c r="D33" s="149">
        <v>1905</v>
      </c>
      <c r="E33" s="146"/>
      <c r="F33" s="149">
        <v>1170.76</v>
      </c>
      <c r="G33" s="149" t="s">
        <v>60</v>
      </c>
      <c r="H33" s="208">
        <f>1860522.92-138091.24</f>
        <v>1722431.68</v>
      </c>
      <c r="I33" s="125"/>
    </row>
    <row r="34" spans="1:9" ht="11.25" customHeight="1">
      <c r="A34" s="147" t="s">
        <v>155</v>
      </c>
      <c r="B34" s="144" t="s">
        <v>268</v>
      </c>
      <c r="C34" s="144" t="s">
        <v>9</v>
      </c>
      <c r="D34" s="144">
        <v>1703</v>
      </c>
      <c r="E34" s="150"/>
      <c r="F34" s="144">
        <v>1217.49</v>
      </c>
      <c r="G34" s="144" t="s">
        <v>60</v>
      </c>
      <c r="H34" s="209"/>
      <c r="I34" s="144"/>
    </row>
    <row r="35" spans="1:9" ht="11.25">
      <c r="A35" s="147" t="s">
        <v>194</v>
      </c>
      <c r="B35" s="144" t="s">
        <v>183</v>
      </c>
      <c r="C35" s="144" t="s">
        <v>9</v>
      </c>
      <c r="D35" s="144">
        <v>1999</v>
      </c>
      <c r="E35" s="150"/>
      <c r="F35" s="144">
        <v>1589.3</v>
      </c>
      <c r="G35" s="144" t="s">
        <v>60</v>
      </c>
      <c r="H35" s="151">
        <v>5838614.12</v>
      </c>
      <c r="I35" s="144"/>
    </row>
    <row r="36" spans="1:9" ht="11.25">
      <c r="A36" s="148" t="s">
        <v>269</v>
      </c>
      <c r="B36" s="66" t="s">
        <v>193</v>
      </c>
      <c r="C36" s="124" t="s">
        <v>270</v>
      </c>
      <c r="D36" s="126"/>
      <c r="E36" s="127"/>
      <c r="F36" s="128">
        <v>103.65</v>
      </c>
      <c r="G36" s="127" t="s">
        <v>10</v>
      </c>
      <c r="H36" s="152">
        <v>138091.24</v>
      </c>
      <c r="I36" s="129"/>
    </row>
    <row r="37" spans="1:9" ht="11.25">
      <c r="A37" s="148"/>
      <c r="B37" s="66"/>
      <c r="C37" s="124"/>
      <c r="D37" s="126"/>
      <c r="E37" s="127"/>
      <c r="F37" s="128"/>
      <c r="G37" s="162" t="s">
        <v>201</v>
      </c>
      <c r="H37" s="159">
        <f>SUM(H34:H36)</f>
        <v>5976705.36</v>
      </c>
      <c r="I37" s="158"/>
    </row>
    <row r="38" spans="1:9" ht="11.25">
      <c r="A38" s="120" t="s">
        <v>132</v>
      </c>
      <c r="B38" s="121"/>
      <c r="C38" s="121"/>
      <c r="D38" s="121"/>
      <c r="E38" s="121"/>
      <c r="F38" s="121"/>
      <c r="G38" s="121"/>
      <c r="H38" s="122"/>
      <c r="I38" s="122"/>
    </row>
    <row r="39" spans="1:9" ht="11.25">
      <c r="A39" s="144" t="s">
        <v>8</v>
      </c>
      <c r="B39" s="144" t="s">
        <v>280</v>
      </c>
      <c r="C39" s="144" t="s">
        <v>131</v>
      </c>
      <c r="D39" s="144">
        <v>1962</v>
      </c>
      <c r="E39" s="144">
        <v>2643</v>
      </c>
      <c r="F39" s="144">
        <v>2643</v>
      </c>
      <c r="G39" s="144" t="s">
        <v>10</v>
      </c>
      <c r="H39" s="144"/>
      <c r="I39" s="125">
        <v>5500000</v>
      </c>
    </row>
    <row r="40" spans="1:9" ht="11.25">
      <c r="A40" s="144" t="s">
        <v>155</v>
      </c>
      <c r="B40" s="144" t="s">
        <v>281</v>
      </c>
      <c r="C40" s="144" t="s">
        <v>282</v>
      </c>
      <c r="D40" s="144"/>
      <c r="E40" s="144"/>
      <c r="F40" s="144"/>
      <c r="G40" s="144" t="s">
        <v>10</v>
      </c>
      <c r="H40" s="125">
        <v>9150</v>
      </c>
      <c r="I40" s="144"/>
    </row>
    <row r="41" spans="1:9" ht="11.25">
      <c r="A41" s="144" t="s">
        <v>194</v>
      </c>
      <c r="B41" s="144" t="s">
        <v>283</v>
      </c>
      <c r="C41" s="144" t="s">
        <v>282</v>
      </c>
      <c r="D41" s="144"/>
      <c r="E41" s="144"/>
      <c r="F41" s="144"/>
      <c r="G41" s="144" t="s">
        <v>10</v>
      </c>
      <c r="H41" s="125">
        <v>9150</v>
      </c>
      <c r="I41" s="144"/>
    </row>
    <row r="42" spans="1:9" ht="11.25">
      <c r="A42" s="144"/>
      <c r="B42" s="144"/>
      <c r="C42" s="144"/>
      <c r="D42" s="144"/>
      <c r="E42" s="144"/>
      <c r="F42" s="144"/>
      <c r="G42" s="162" t="s">
        <v>201</v>
      </c>
      <c r="H42" s="158">
        <f>SUM(H40:H41)</f>
        <v>18300</v>
      </c>
      <c r="I42" s="164">
        <f>SUM(I39:I41)</f>
        <v>5500000</v>
      </c>
    </row>
    <row r="43" spans="1:9" ht="11.25">
      <c r="A43" s="120" t="s">
        <v>279</v>
      </c>
      <c r="B43" s="121"/>
      <c r="C43" s="121"/>
      <c r="D43" s="121"/>
      <c r="E43" s="121"/>
      <c r="F43" s="121"/>
      <c r="G43" s="121"/>
      <c r="H43" s="121"/>
      <c r="I43" s="122"/>
    </row>
    <row r="44" spans="1:9" ht="14.25">
      <c r="A44" s="144" t="s">
        <v>8</v>
      </c>
      <c r="B44" s="144" t="s">
        <v>271</v>
      </c>
      <c r="C44" s="144" t="s">
        <v>272</v>
      </c>
      <c r="D44" s="144" t="s">
        <v>273</v>
      </c>
      <c r="E44" s="144" t="s">
        <v>276</v>
      </c>
      <c r="F44" s="144" t="s">
        <v>277</v>
      </c>
      <c r="G44" s="144" t="s">
        <v>60</v>
      </c>
      <c r="H44" s="125">
        <v>3345637.31</v>
      </c>
      <c r="I44" s="144"/>
    </row>
    <row r="45" spans="1:9" ht="14.25">
      <c r="A45" s="144" t="s">
        <v>155</v>
      </c>
      <c r="B45" s="144" t="s">
        <v>271</v>
      </c>
      <c r="C45" s="144" t="s">
        <v>274</v>
      </c>
      <c r="D45" s="144" t="s">
        <v>275</v>
      </c>
      <c r="E45" s="144"/>
      <c r="F45" s="144" t="s">
        <v>278</v>
      </c>
      <c r="G45" s="144" t="s">
        <v>10</v>
      </c>
      <c r="H45" s="125">
        <v>5033283.65</v>
      </c>
      <c r="I45" s="144"/>
    </row>
    <row r="46" spans="1:9" ht="11.25">
      <c r="A46" s="144"/>
      <c r="B46" s="144"/>
      <c r="C46" s="144"/>
      <c r="D46" s="144"/>
      <c r="E46" s="144"/>
      <c r="F46" s="144"/>
      <c r="G46" s="144"/>
      <c r="H46" s="158">
        <f>SUM(H44:H45)</f>
        <v>8378920.960000001</v>
      </c>
      <c r="I46" s="144"/>
    </row>
    <row r="47" spans="1:9" ht="11.25">
      <c r="A47" s="120" t="s">
        <v>76</v>
      </c>
      <c r="B47" s="120"/>
      <c r="C47" s="120"/>
      <c r="D47" s="120"/>
      <c r="E47" s="120"/>
      <c r="F47" s="120"/>
      <c r="G47" s="120"/>
      <c r="H47" s="120"/>
      <c r="I47" s="120"/>
    </row>
    <row r="48" spans="1:9" ht="11.25">
      <c r="A48" s="131" t="s">
        <v>8</v>
      </c>
      <c r="B48" s="131" t="s">
        <v>74</v>
      </c>
      <c r="C48" s="131"/>
      <c r="D48" s="131" t="s">
        <v>75</v>
      </c>
      <c r="E48" s="131">
        <v>651.92</v>
      </c>
      <c r="F48" s="131">
        <v>639.3</v>
      </c>
      <c r="G48" s="131" t="s">
        <v>60</v>
      </c>
      <c r="H48" s="165">
        <v>2981956.96</v>
      </c>
      <c r="I48" s="131"/>
    </row>
    <row r="49" spans="1:9" ht="11.25">
      <c r="A49" s="120" t="s">
        <v>63</v>
      </c>
      <c r="B49" s="121"/>
      <c r="C49" s="121"/>
      <c r="D49" s="121"/>
      <c r="E49" s="121"/>
      <c r="F49" s="121"/>
      <c r="G49" s="121"/>
      <c r="H49" s="122"/>
      <c r="I49" s="122"/>
    </row>
    <row r="50" spans="1:9" ht="11.25">
      <c r="A50" s="124" t="s">
        <v>8</v>
      </c>
      <c r="B50" s="124" t="s">
        <v>61</v>
      </c>
      <c r="C50" s="124" t="s">
        <v>62</v>
      </c>
      <c r="D50" s="124">
        <v>1811</v>
      </c>
      <c r="E50" s="124">
        <v>716.66</v>
      </c>
      <c r="F50" s="124">
        <v>487.12</v>
      </c>
      <c r="G50" s="124" t="s">
        <v>60</v>
      </c>
      <c r="H50" s="130"/>
      <c r="I50" s="163">
        <v>1794441.51</v>
      </c>
    </row>
    <row r="51" spans="1:9" ht="22.5">
      <c r="A51" s="120" t="s">
        <v>181</v>
      </c>
      <c r="B51" s="132"/>
      <c r="C51" s="120"/>
      <c r="D51" s="120"/>
      <c r="E51" s="120"/>
      <c r="F51" s="120"/>
      <c r="G51" s="120"/>
      <c r="H51" s="120"/>
      <c r="I51" s="120"/>
    </row>
    <row r="52" spans="1:9" ht="11.25">
      <c r="A52" s="131"/>
      <c r="B52" s="131"/>
      <c r="C52" s="131"/>
      <c r="D52" s="131"/>
      <c r="E52" s="131"/>
      <c r="F52" s="131"/>
      <c r="G52" s="131"/>
      <c r="H52" s="133"/>
      <c r="I52" s="134"/>
    </row>
    <row r="53" spans="1:9" ht="11.25">
      <c r="A53" s="35" t="s">
        <v>178</v>
      </c>
      <c r="B53" s="123"/>
      <c r="C53" s="123"/>
      <c r="D53" s="123"/>
      <c r="E53" s="123"/>
      <c r="F53" s="123"/>
      <c r="G53" s="123"/>
      <c r="H53" s="135">
        <f>H29+H31+H37+H42+H46+H48</f>
        <v>30892989.960000005</v>
      </c>
      <c r="I53" s="135">
        <f>I29+I42+I50</f>
        <v>17410851.1</v>
      </c>
    </row>
    <row r="54" spans="1:9" ht="11.25">
      <c r="A54" s="153"/>
      <c r="B54" s="154"/>
      <c r="C54" s="154"/>
      <c r="D54" s="154"/>
      <c r="E54" s="154"/>
      <c r="F54" s="154"/>
      <c r="G54" s="154"/>
      <c r="H54" s="155"/>
      <c r="I54" s="156"/>
    </row>
    <row r="55" spans="1:9" ht="11.25">
      <c r="A55" s="136" t="s">
        <v>192</v>
      </c>
      <c r="B55" s="137"/>
      <c r="C55" s="137"/>
      <c r="D55" s="137"/>
      <c r="E55" s="137"/>
      <c r="F55" s="137"/>
      <c r="G55" s="137"/>
      <c r="H55" s="138">
        <f>H53+I53</f>
        <v>48303841.06</v>
      </c>
      <c r="I55" s="139"/>
    </row>
  </sheetData>
  <sheetProtection/>
  <mergeCells count="11">
    <mergeCell ref="I1:I3"/>
    <mergeCell ref="C1:C3"/>
    <mergeCell ref="B1:B3"/>
    <mergeCell ref="A1:A3"/>
    <mergeCell ref="E1:E3"/>
    <mergeCell ref="D1:D3"/>
    <mergeCell ref="H33:H34"/>
    <mergeCell ref="G1:G3"/>
    <mergeCell ref="F1:F3"/>
    <mergeCell ref="H1:H3"/>
    <mergeCell ref="A32:B32"/>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Z69"/>
  <sheetViews>
    <sheetView zoomScalePageLayoutView="0" workbookViewId="0" topLeftCell="B1">
      <selection activeCell="H17" sqref="H17"/>
    </sheetView>
  </sheetViews>
  <sheetFormatPr defaultColWidth="9.140625" defaultRowHeight="15"/>
  <cols>
    <col min="1" max="1" width="3.8515625" style="38" customWidth="1"/>
    <col min="2" max="2" width="5.421875" style="51" customWidth="1"/>
    <col min="3" max="3" width="12.28125" style="51" customWidth="1"/>
    <col min="4" max="4" width="34.421875" style="51" customWidth="1"/>
    <col min="5" max="5" width="26.140625" style="2" customWidth="1"/>
    <col min="6" max="6" width="14.28125" style="2" customWidth="1"/>
    <col min="7" max="16384" width="9.140625" style="2" customWidth="1"/>
  </cols>
  <sheetData>
    <row r="1" spans="2:26" ht="12.75" customHeight="1">
      <c r="B1" s="229" t="s">
        <v>23</v>
      </c>
      <c r="C1" s="229"/>
      <c r="D1" s="229"/>
      <c r="E1" s="229"/>
      <c r="F1" s="39"/>
      <c r="G1" s="39"/>
      <c r="H1" s="39"/>
      <c r="I1" s="39"/>
      <c r="J1" s="39"/>
      <c r="K1" s="39"/>
      <c r="L1" s="39"/>
      <c r="M1" s="39"/>
      <c r="N1" s="39"/>
      <c r="O1" s="39"/>
      <c r="P1" s="39"/>
      <c r="Q1" s="39"/>
      <c r="R1" s="39"/>
      <c r="S1" s="39"/>
      <c r="T1" s="39"/>
      <c r="U1" s="39"/>
      <c r="V1" s="39"/>
      <c r="W1" s="39"/>
      <c r="X1" s="39"/>
      <c r="Y1" s="39"/>
      <c r="Z1" s="39"/>
    </row>
    <row r="2" spans="2:26" ht="15.75" thickBot="1">
      <c r="B2" s="40"/>
      <c r="C2" s="40"/>
      <c r="D2" s="40"/>
      <c r="E2" s="40"/>
      <c r="F2" s="39"/>
      <c r="G2" s="39"/>
      <c r="H2" s="39"/>
      <c r="I2" s="39"/>
      <c r="J2" s="39"/>
      <c r="K2" s="39"/>
      <c r="L2" s="39"/>
      <c r="M2" s="39"/>
      <c r="N2" s="39"/>
      <c r="O2" s="39"/>
      <c r="P2" s="39"/>
      <c r="Q2" s="39"/>
      <c r="R2" s="39"/>
      <c r="S2" s="39"/>
      <c r="T2" s="39"/>
      <c r="U2" s="39"/>
      <c r="V2" s="39"/>
      <c r="W2" s="39"/>
      <c r="X2" s="39"/>
      <c r="Y2" s="39"/>
      <c r="Z2" s="39"/>
    </row>
    <row r="3" spans="2:26" ht="48.75" customHeight="1" thickBot="1">
      <c r="B3" s="230" t="s">
        <v>24</v>
      </c>
      <c r="C3" s="231"/>
      <c r="D3" s="242" t="s">
        <v>133</v>
      </c>
      <c r="E3" s="243"/>
      <c r="F3" s="39"/>
      <c r="G3" s="39"/>
      <c r="H3" s="42"/>
      <c r="Z3" s="39"/>
    </row>
    <row r="4" spans="2:26" ht="26.25" customHeight="1">
      <c r="B4" s="15"/>
      <c r="C4" s="15"/>
      <c r="D4" s="15"/>
      <c r="E4" s="15"/>
      <c r="F4" s="39"/>
      <c r="G4" s="235"/>
      <c r="H4" s="235"/>
      <c r="I4" s="235"/>
      <c r="J4" s="235"/>
      <c r="K4" s="235"/>
      <c r="L4" s="235"/>
      <c r="M4" s="235"/>
      <c r="N4" s="235"/>
      <c r="O4" s="235"/>
      <c r="P4" s="235"/>
      <c r="Q4" s="235"/>
      <c r="R4" s="235"/>
      <c r="S4" s="235"/>
      <c r="T4" s="235"/>
      <c r="U4" s="235"/>
      <c r="V4" s="235"/>
      <c r="W4" s="235"/>
      <c r="X4" s="235"/>
      <c r="Y4" s="235"/>
      <c r="Z4" s="235"/>
    </row>
    <row r="5" spans="1:5" s="31" customFormat="1" ht="12.75" customHeight="1">
      <c r="A5" s="38"/>
      <c r="B5" s="32"/>
      <c r="C5" s="32"/>
      <c r="D5" s="32"/>
      <c r="E5" s="56" t="s">
        <v>25</v>
      </c>
    </row>
    <row r="6" spans="1:5" ht="22.5" customHeight="1">
      <c r="A6" s="43">
        <v>1</v>
      </c>
      <c r="B6" s="228" t="s">
        <v>26</v>
      </c>
      <c r="C6" s="228"/>
      <c r="D6" s="228"/>
      <c r="E6" s="44" t="s">
        <v>130</v>
      </c>
    </row>
    <row r="7" spans="1:5" s="46" customFormat="1" ht="24.75" customHeight="1">
      <c r="A7" s="45">
        <v>2</v>
      </c>
      <c r="B7" s="236" t="s">
        <v>2</v>
      </c>
      <c r="C7" s="236"/>
      <c r="D7" s="236"/>
      <c r="E7" s="37">
        <v>1962</v>
      </c>
    </row>
    <row r="8" spans="1:5" ht="24.75" customHeight="1">
      <c r="A8" s="43">
        <v>3</v>
      </c>
      <c r="B8" s="218" t="s">
        <v>27</v>
      </c>
      <c r="C8" s="219"/>
      <c r="D8" s="220"/>
      <c r="E8" s="37" t="s">
        <v>134</v>
      </c>
    </row>
    <row r="9" spans="1:5" s="48" customFormat="1" ht="24.75" customHeight="1">
      <c r="A9" s="47">
        <v>4</v>
      </c>
      <c r="B9" s="218" t="s">
        <v>1</v>
      </c>
      <c r="C9" s="240"/>
      <c r="D9" s="241"/>
      <c r="E9" s="37" t="s">
        <v>131</v>
      </c>
    </row>
    <row r="10" spans="1:5" s="48" customFormat="1" ht="24.75" customHeight="1">
      <c r="A10" s="47">
        <v>5</v>
      </c>
      <c r="B10" s="218" t="s">
        <v>28</v>
      </c>
      <c r="C10" s="240"/>
      <c r="D10" s="241"/>
      <c r="E10" s="37">
        <v>2643</v>
      </c>
    </row>
    <row r="11" spans="1:5" s="48" customFormat="1" ht="24.75" customHeight="1">
      <c r="A11" s="47">
        <v>6</v>
      </c>
      <c r="B11" s="218" t="s">
        <v>30</v>
      </c>
      <c r="C11" s="240"/>
      <c r="D11" s="241"/>
      <c r="E11" s="37" t="s">
        <v>10</v>
      </c>
    </row>
    <row r="12" spans="1:5" s="48" customFormat="1" ht="24.75" customHeight="1">
      <c r="A12" s="47">
        <v>7</v>
      </c>
      <c r="B12" s="218" t="s">
        <v>135</v>
      </c>
      <c r="C12" s="240"/>
      <c r="D12" s="241"/>
      <c r="E12" s="18"/>
    </row>
    <row r="13" spans="1:5" ht="28.5" customHeight="1">
      <c r="A13" s="43">
        <v>8</v>
      </c>
      <c r="B13" s="228" t="s">
        <v>31</v>
      </c>
      <c r="C13" s="228"/>
      <c r="D13" s="228"/>
      <c r="E13" s="18" t="s">
        <v>32</v>
      </c>
    </row>
    <row r="14" spans="1:5" ht="35.25" customHeight="1">
      <c r="A14" s="43">
        <v>9</v>
      </c>
      <c r="B14" s="218" t="s">
        <v>33</v>
      </c>
      <c r="C14" s="219"/>
      <c r="D14" s="220"/>
      <c r="E14" s="18" t="s">
        <v>136</v>
      </c>
    </row>
    <row r="15" spans="1:5" ht="35.25" customHeight="1">
      <c r="A15" s="43">
        <v>10</v>
      </c>
      <c r="B15" s="218" t="s">
        <v>35</v>
      </c>
      <c r="C15" s="219"/>
      <c r="D15" s="220"/>
      <c r="E15" s="18" t="s">
        <v>137</v>
      </c>
    </row>
    <row r="16" spans="1:5" ht="35.25" customHeight="1">
      <c r="A16" s="43">
        <v>11</v>
      </c>
      <c r="B16" s="218" t="s">
        <v>36</v>
      </c>
      <c r="C16" s="219"/>
      <c r="D16" s="220"/>
      <c r="E16" s="17" t="s">
        <v>138</v>
      </c>
    </row>
    <row r="17" spans="1:5" ht="27" customHeight="1">
      <c r="A17" s="43">
        <v>12</v>
      </c>
      <c r="B17" s="218" t="s">
        <v>38</v>
      </c>
      <c r="C17" s="219"/>
      <c r="D17" s="220"/>
      <c r="E17" s="18" t="s">
        <v>139</v>
      </c>
    </row>
    <row r="18" spans="1:5" ht="49.5" customHeight="1">
      <c r="A18" s="43">
        <v>13</v>
      </c>
      <c r="B18" s="218" t="s">
        <v>39</v>
      </c>
      <c r="C18" s="219"/>
      <c r="D18" s="220"/>
      <c r="E18" s="37" t="s">
        <v>83</v>
      </c>
    </row>
    <row r="19" spans="1:5" ht="81" customHeight="1">
      <c r="A19" s="43">
        <v>14</v>
      </c>
      <c r="B19" s="218" t="s">
        <v>41</v>
      </c>
      <c r="C19" s="219"/>
      <c r="D19" s="220"/>
      <c r="E19" s="37" t="s">
        <v>60</v>
      </c>
    </row>
    <row r="20" spans="1:5" ht="48" customHeight="1">
      <c r="A20" s="43">
        <v>15</v>
      </c>
      <c r="B20" s="218" t="s">
        <v>42</v>
      </c>
      <c r="C20" s="221"/>
      <c r="D20" s="222"/>
      <c r="E20" s="49" t="s">
        <v>10</v>
      </c>
    </row>
    <row r="21" spans="1:5" ht="48" customHeight="1">
      <c r="A21" s="47" t="s">
        <v>43</v>
      </c>
      <c r="B21" s="218" t="s">
        <v>44</v>
      </c>
      <c r="C21" s="221"/>
      <c r="D21" s="222"/>
      <c r="E21" s="19"/>
    </row>
    <row r="22" spans="1:5" s="48" customFormat="1" ht="69" customHeight="1">
      <c r="A22" s="47">
        <v>16</v>
      </c>
      <c r="B22" s="218" t="s">
        <v>46</v>
      </c>
      <c r="C22" s="219"/>
      <c r="D22" s="220"/>
      <c r="E22" s="57" t="s">
        <v>140</v>
      </c>
    </row>
    <row r="23" spans="1:5" ht="14.25" customHeight="1">
      <c r="A23" s="55" t="s">
        <v>48</v>
      </c>
      <c r="B23" s="21"/>
      <c r="C23" s="21"/>
      <c r="D23" s="21"/>
      <c r="E23" s="37"/>
    </row>
    <row r="24" spans="1:5" ht="22.5" customHeight="1">
      <c r="A24" s="43">
        <v>17</v>
      </c>
      <c r="B24" s="218" t="s">
        <v>49</v>
      </c>
      <c r="C24" s="219"/>
      <c r="D24" s="220"/>
      <c r="E24" s="37" t="s">
        <v>60</v>
      </c>
    </row>
    <row r="25" spans="1:5" ht="24" customHeight="1">
      <c r="A25" s="43">
        <v>18</v>
      </c>
      <c r="B25" s="218" t="s">
        <v>50</v>
      </c>
      <c r="C25" s="219"/>
      <c r="D25" s="220"/>
      <c r="E25" s="37">
        <v>12</v>
      </c>
    </row>
    <row r="26" spans="1:5" ht="24" customHeight="1">
      <c r="A26" s="43">
        <v>19</v>
      </c>
      <c r="B26" s="218" t="s">
        <v>51</v>
      </c>
      <c r="C26" s="219"/>
      <c r="D26" s="220"/>
      <c r="E26" s="37" t="s">
        <v>10</v>
      </c>
    </row>
    <row r="27" spans="1:5" ht="22.5" customHeight="1">
      <c r="A27" s="43">
        <v>20</v>
      </c>
      <c r="B27" s="218" t="s">
        <v>52</v>
      </c>
      <c r="C27" s="219"/>
      <c r="D27" s="220"/>
      <c r="E27" s="37" t="s">
        <v>10</v>
      </c>
    </row>
    <row r="28" spans="1:5" ht="20.25" customHeight="1">
      <c r="A28" s="43">
        <v>21</v>
      </c>
      <c r="B28" s="218" t="s">
        <v>53</v>
      </c>
      <c r="C28" s="219"/>
      <c r="D28" s="220"/>
      <c r="E28" s="37" t="s">
        <v>60</v>
      </c>
    </row>
    <row r="29" spans="1:5" ht="23.25" customHeight="1">
      <c r="A29" s="43">
        <v>22</v>
      </c>
      <c r="B29" s="218" t="s">
        <v>54</v>
      </c>
      <c r="C29" s="219"/>
      <c r="D29" s="220"/>
      <c r="E29" s="37">
        <v>10</v>
      </c>
    </row>
    <row r="30" spans="1:5" ht="23.25" customHeight="1">
      <c r="A30" s="43">
        <v>23</v>
      </c>
      <c r="B30" s="218" t="s">
        <v>55</v>
      </c>
      <c r="C30" s="219"/>
      <c r="D30" s="220"/>
      <c r="E30" s="37" t="s">
        <v>10</v>
      </c>
    </row>
    <row r="31" spans="1:5" ht="29.25" customHeight="1">
      <c r="A31" s="43">
        <v>24</v>
      </c>
      <c r="B31" s="218" t="s">
        <v>56</v>
      </c>
      <c r="C31" s="219"/>
      <c r="D31" s="220"/>
      <c r="E31" s="37"/>
    </row>
    <row r="32" spans="1:5" ht="25.5" customHeight="1">
      <c r="A32" s="43">
        <v>25</v>
      </c>
      <c r="B32" s="218" t="s">
        <v>57</v>
      </c>
      <c r="C32" s="219"/>
      <c r="D32" s="220"/>
      <c r="E32" s="37" t="s">
        <v>10</v>
      </c>
    </row>
    <row r="33" spans="1:5" s="48" customFormat="1" ht="31.5" customHeight="1">
      <c r="A33" s="47">
        <v>26</v>
      </c>
      <c r="B33" s="218" t="s">
        <v>58</v>
      </c>
      <c r="C33" s="219"/>
      <c r="D33" s="220"/>
      <c r="E33" s="20"/>
    </row>
    <row r="34" spans="1:5" s="48" customFormat="1" ht="37.5" customHeight="1">
      <c r="A34" s="47">
        <v>27</v>
      </c>
      <c r="B34" s="218" t="s">
        <v>59</v>
      </c>
      <c r="C34" s="219"/>
      <c r="D34" s="220"/>
      <c r="E34" s="3" t="s">
        <v>141</v>
      </c>
    </row>
    <row r="35" spans="2:5" ht="15">
      <c r="B35" s="52"/>
      <c r="C35" s="52"/>
      <c r="D35" s="52"/>
      <c r="E35" s="41"/>
    </row>
    <row r="36" spans="2:4" ht="15">
      <c r="B36" s="53"/>
      <c r="C36" s="41"/>
      <c r="D36" s="41"/>
    </row>
    <row r="44" ht="13.5" customHeight="1"/>
    <row r="47" ht="12.75" customHeight="1"/>
    <row r="50" ht="12.75" customHeight="1"/>
    <row r="55" ht="12.75" customHeight="1"/>
    <row r="63" ht="12.75" customHeight="1"/>
    <row r="68" ht="15">
      <c r="E68" s="54"/>
    </row>
    <row r="69" spans="2:4" ht="15">
      <c r="B69" s="54"/>
      <c r="C69" s="54"/>
      <c r="D69" s="54"/>
    </row>
  </sheetData>
  <sheetProtection/>
  <mergeCells count="32">
    <mergeCell ref="B33:D33"/>
    <mergeCell ref="B34:D34"/>
    <mergeCell ref="B27:D27"/>
    <mergeCell ref="B28:D28"/>
    <mergeCell ref="B29:D29"/>
    <mergeCell ref="B30:D30"/>
    <mergeCell ref="B31:D31"/>
    <mergeCell ref="B32:D32"/>
    <mergeCell ref="B20:D20"/>
    <mergeCell ref="B21:D21"/>
    <mergeCell ref="B22:D22"/>
    <mergeCell ref="B24:D24"/>
    <mergeCell ref="B25:D25"/>
    <mergeCell ref="B26:D26"/>
    <mergeCell ref="B14:D14"/>
    <mergeCell ref="B15:D15"/>
    <mergeCell ref="B16:D16"/>
    <mergeCell ref="B17:D17"/>
    <mergeCell ref="B18:D18"/>
    <mergeCell ref="B19:D19"/>
    <mergeCell ref="B8:D8"/>
    <mergeCell ref="B9:D9"/>
    <mergeCell ref="B10:D10"/>
    <mergeCell ref="B11:D11"/>
    <mergeCell ref="B12:D12"/>
    <mergeCell ref="B13:D13"/>
    <mergeCell ref="B1:E1"/>
    <mergeCell ref="B3:C3"/>
    <mergeCell ref="D3:E3"/>
    <mergeCell ref="G4:Z4"/>
    <mergeCell ref="B6:D6"/>
    <mergeCell ref="B7:D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2:X37"/>
  <sheetViews>
    <sheetView zoomScalePageLayoutView="0" workbookViewId="0" topLeftCell="A1">
      <selection activeCell="M16" sqref="M16"/>
    </sheetView>
  </sheetViews>
  <sheetFormatPr defaultColWidth="9.140625" defaultRowHeight="15"/>
  <cols>
    <col min="5" max="5" width="14.28125" style="0" customWidth="1"/>
    <col min="6" max="6" width="16.28125" style="0" customWidth="1"/>
  </cols>
  <sheetData>
    <row r="1" s="1" customFormat="1" ht="15.75" thickBot="1"/>
    <row r="2" spans="1:24" s="2" customFormat="1" ht="48.75" customHeight="1" thickBot="1">
      <c r="A2" s="38"/>
      <c r="B2" s="230" t="s">
        <v>24</v>
      </c>
      <c r="C2" s="231"/>
      <c r="D2" s="242" t="s">
        <v>255</v>
      </c>
      <c r="E2" s="243"/>
      <c r="F2" s="39"/>
      <c r="X2" s="39"/>
    </row>
    <row r="3" s="1" customFormat="1" ht="15"/>
    <row r="4" s="1" customFormat="1" ht="15"/>
    <row r="5" spans="1:6" ht="25.5">
      <c r="A5" s="38"/>
      <c r="B5" s="32"/>
      <c r="C5" s="32"/>
      <c r="D5" s="32"/>
      <c r="E5" s="59" t="s">
        <v>156</v>
      </c>
      <c r="F5" s="59" t="s">
        <v>157</v>
      </c>
    </row>
    <row r="6" spans="1:6" ht="21">
      <c r="A6" s="43">
        <v>1</v>
      </c>
      <c r="B6" s="228" t="s">
        <v>26</v>
      </c>
      <c r="C6" s="228"/>
      <c r="D6" s="228"/>
      <c r="E6" s="56" t="s">
        <v>158</v>
      </c>
      <c r="F6" s="56" t="s">
        <v>158</v>
      </c>
    </row>
    <row r="7" spans="1:6" ht="15">
      <c r="A7" s="45">
        <v>2</v>
      </c>
      <c r="B7" s="236" t="s">
        <v>2</v>
      </c>
      <c r="C7" s="236"/>
      <c r="D7" s="236"/>
      <c r="E7" s="17">
        <v>1910</v>
      </c>
      <c r="F7" s="17">
        <v>2003</v>
      </c>
    </row>
    <row r="8" spans="1:6" ht="15">
      <c r="A8" s="43">
        <v>3</v>
      </c>
      <c r="B8" s="218" t="s">
        <v>27</v>
      </c>
      <c r="C8" s="219"/>
      <c r="D8" s="220"/>
      <c r="E8" s="37" t="s">
        <v>159</v>
      </c>
      <c r="F8" s="37" t="s">
        <v>159</v>
      </c>
    </row>
    <row r="9" spans="1:6" ht="15">
      <c r="A9" s="47">
        <v>4</v>
      </c>
      <c r="B9" s="218" t="s">
        <v>1</v>
      </c>
      <c r="C9" s="240"/>
      <c r="D9" s="241"/>
      <c r="E9" s="37" t="s">
        <v>160</v>
      </c>
      <c r="F9" s="37" t="s">
        <v>161</v>
      </c>
    </row>
    <row r="10" spans="1:6" ht="15">
      <c r="A10" s="47">
        <v>5</v>
      </c>
      <c r="B10" s="218" t="s">
        <v>28</v>
      </c>
      <c r="C10" s="240"/>
      <c r="D10" s="241"/>
      <c r="E10" s="37" t="s">
        <v>162</v>
      </c>
      <c r="F10" s="37" t="s">
        <v>163</v>
      </c>
    </row>
    <row r="11" spans="1:6" ht="30" customHeight="1">
      <c r="A11" s="47">
        <v>6</v>
      </c>
      <c r="B11" s="218" t="s">
        <v>30</v>
      </c>
      <c r="C11" s="240"/>
      <c r="D11" s="241"/>
      <c r="E11" s="37" t="s">
        <v>164</v>
      </c>
      <c r="F11" s="37" t="s">
        <v>165</v>
      </c>
    </row>
    <row r="12" spans="1:6" ht="21">
      <c r="A12" s="43">
        <v>8</v>
      </c>
      <c r="B12" s="228" t="s">
        <v>31</v>
      </c>
      <c r="C12" s="228"/>
      <c r="D12" s="228"/>
      <c r="E12" s="18" t="s">
        <v>166</v>
      </c>
      <c r="F12" s="18" t="s">
        <v>167</v>
      </c>
    </row>
    <row r="13" spans="1:6" ht="21">
      <c r="A13" s="43">
        <v>9</v>
      </c>
      <c r="B13" s="218" t="s">
        <v>33</v>
      </c>
      <c r="C13" s="219"/>
      <c r="D13" s="220"/>
      <c r="E13" s="18" t="s">
        <v>168</v>
      </c>
      <c r="F13" s="18" t="s">
        <v>169</v>
      </c>
    </row>
    <row r="14" spans="1:6" ht="15">
      <c r="A14" s="43">
        <v>10</v>
      </c>
      <c r="B14" s="218" t="s">
        <v>35</v>
      </c>
      <c r="C14" s="219"/>
      <c r="D14" s="220"/>
      <c r="E14" s="18" t="s">
        <v>168</v>
      </c>
      <c r="F14" s="18" t="s">
        <v>168</v>
      </c>
    </row>
    <row r="15" spans="1:6" ht="21">
      <c r="A15" s="43">
        <v>11</v>
      </c>
      <c r="B15" s="218" t="s">
        <v>36</v>
      </c>
      <c r="C15" s="219"/>
      <c r="D15" s="220"/>
      <c r="E15" s="18" t="s">
        <v>170</v>
      </c>
      <c r="F15" s="18" t="s">
        <v>170</v>
      </c>
    </row>
    <row r="16" spans="1:6" ht="15">
      <c r="A16" s="43">
        <v>12</v>
      </c>
      <c r="B16" s="218" t="s">
        <v>38</v>
      </c>
      <c r="C16" s="219"/>
      <c r="D16" s="220"/>
      <c r="E16" s="17">
        <v>3</v>
      </c>
      <c r="F16" s="17">
        <v>1</v>
      </c>
    </row>
    <row r="17" spans="1:6" ht="42" customHeight="1">
      <c r="A17" s="43">
        <v>13</v>
      </c>
      <c r="B17" s="218" t="s">
        <v>39</v>
      </c>
      <c r="C17" s="219"/>
      <c r="D17" s="220"/>
      <c r="E17" s="18" t="s">
        <v>83</v>
      </c>
      <c r="F17" s="18" t="s">
        <v>83</v>
      </c>
    </row>
    <row r="18" spans="1:6" ht="30" customHeight="1">
      <c r="A18" s="43">
        <v>14</v>
      </c>
      <c r="B18" s="218" t="s">
        <v>41</v>
      </c>
      <c r="C18" s="219"/>
      <c r="D18" s="220"/>
      <c r="E18" s="37" t="s">
        <v>159</v>
      </c>
      <c r="F18" s="37" t="s">
        <v>159</v>
      </c>
    </row>
    <row r="19" spans="1:6" ht="39.75" customHeight="1">
      <c r="A19" s="43">
        <v>15</v>
      </c>
      <c r="B19" s="218" t="s">
        <v>42</v>
      </c>
      <c r="C19" s="221"/>
      <c r="D19" s="222"/>
      <c r="E19" s="37" t="s">
        <v>165</v>
      </c>
      <c r="F19" s="37" t="s">
        <v>165</v>
      </c>
    </row>
    <row r="20" spans="1:6" ht="45.75" customHeight="1">
      <c r="A20" s="47" t="s">
        <v>43</v>
      </c>
      <c r="B20" s="218" t="s">
        <v>44</v>
      </c>
      <c r="C20" s="221"/>
      <c r="D20" s="222"/>
      <c r="E20" s="49" t="s">
        <v>171</v>
      </c>
      <c r="F20" s="49" t="s">
        <v>171</v>
      </c>
    </row>
    <row r="21" spans="1:6" ht="136.5">
      <c r="A21" s="47">
        <v>16</v>
      </c>
      <c r="B21" s="218" t="s">
        <v>46</v>
      </c>
      <c r="C21" s="219"/>
      <c r="D21" s="220"/>
      <c r="E21" s="19" t="s">
        <v>172</v>
      </c>
      <c r="F21" s="19" t="s">
        <v>173</v>
      </c>
    </row>
    <row r="22" spans="1:6" ht="15">
      <c r="A22" s="223" t="s">
        <v>48</v>
      </c>
      <c r="B22" s="224"/>
      <c r="C22" s="224"/>
      <c r="D22" s="224"/>
      <c r="E22" s="224"/>
      <c r="F22" s="224"/>
    </row>
    <row r="23" spans="1:6" ht="15">
      <c r="A23" s="43">
        <v>17</v>
      </c>
      <c r="B23" s="218" t="s">
        <v>49</v>
      </c>
      <c r="C23" s="219"/>
      <c r="D23" s="220"/>
      <c r="E23" s="37" t="s">
        <v>174</v>
      </c>
      <c r="F23" s="37" t="s">
        <v>174</v>
      </c>
    </row>
    <row r="24" spans="1:6" ht="15">
      <c r="A24" s="43">
        <v>18</v>
      </c>
      <c r="B24" s="218" t="s">
        <v>50</v>
      </c>
      <c r="C24" s="219"/>
      <c r="D24" s="220"/>
      <c r="E24" s="37">
        <v>18</v>
      </c>
      <c r="F24" s="37">
        <v>6</v>
      </c>
    </row>
    <row r="25" spans="1:6" ht="15">
      <c r="A25" s="43">
        <v>19</v>
      </c>
      <c r="B25" s="218" t="s">
        <v>51</v>
      </c>
      <c r="C25" s="219"/>
      <c r="D25" s="220"/>
      <c r="E25" s="37" t="s">
        <v>174</v>
      </c>
      <c r="F25" s="37" t="s">
        <v>174</v>
      </c>
    </row>
    <row r="26" spans="1:6" ht="15">
      <c r="A26" s="43">
        <v>20</v>
      </c>
      <c r="B26" s="218" t="s">
        <v>52</v>
      </c>
      <c r="C26" s="219"/>
      <c r="D26" s="220"/>
      <c r="E26" s="37">
        <v>4</v>
      </c>
      <c r="F26" s="37">
        <v>4</v>
      </c>
    </row>
    <row r="27" spans="1:6" ht="15">
      <c r="A27" s="43">
        <v>21</v>
      </c>
      <c r="B27" s="218" t="s">
        <v>53</v>
      </c>
      <c r="C27" s="219"/>
      <c r="D27" s="220"/>
      <c r="E27" s="37" t="s">
        <v>174</v>
      </c>
      <c r="F27" s="37" t="s">
        <v>174</v>
      </c>
    </row>
    <row r="28" spans="1:6" ht="15">
      <c r="A28" s="43">
        <v>22</v>
      </c>
      <c r="B28" s="218" t="s">
        <v>54</v>
      </c>
      <c r="C28" s="219"/>
      <c r="D28" s="220"/>
      <c r="E28" s="37">
        <v>7</v>
      </c>
      <c r="F28" s="37">
        <v>2</v>
      </c>
    </row>
    <row r="29" spans="1:6" ht="15">
      <c r="A29" s="43">
        <v>23</v>
      </c>
      <c r="B29" s="218" t="s">
        <v>55</v>
      </c>
      <c r="C29" s="219"/>
      <c r="D29" s="220"/>
      <c r="E29" s="37" t="s">
        <v>174</v>
      </c>
      <c r="F29" s="37" t="s">
        <v>175</v>
      </c>
    </row>
    <row r="30" spans="1:6" ht="27.75" customHeight="1">
      <c r="A30" s="43">
        <v>24</v>
      </c>
      <c r="B30" s="218" t="s">
        <v>56</v>
      </c>
      <c r="C30" s="219"/>
      <c r="D30" s="220"/>
      <c r="E30" s="37">
        <v>1</v>
      </c>
      <c r="F30" s="37" t="s">
        <v>171</v>
      </c>
    </row>
    <row r="31" spans="1:6" ht="15">
      <c r="A31" s="43">
        <v>25</v>
      </c>
      <c r="B31" s="218" t="s">
        <v>57</v>
      </c>
      <c r="C31" s="219"/>
      <c r="D31" s="220"/>
      <c r="E31" s="37" t="s">
        <v>175</v>
      </c>
      <c r="F31" s="37" t="s">
        <v>175</v>
      </c>
    </row>
    <row r="32" spans="1:6" ht="15">
      <c r="A32" s="47">
        <v>26</v>
      </c>
      <c r="B32" s="218" t="s">
        <v>58</v>
      </c>
      <c r="C32" s="219"/>
      <c r="D32" s="220"/>
      <c r="E32" s="37" t="s">
        <v>154</v>
      </c>
      <c r="F32" s="37" t="s">
        <v>176</v>
      </c>
    </row>
    <row r="33" spans="1:6" ht="36" customHeight="1">
      <c r="A33" s="47">
        <v>27</v>
      </c>
      <c r="B33" s="218" t="s">
        <v>59</v>
      </c>
      <c r="C33" s="219"/>
      <c r="D33" s="220"/>
      <c r="E33" s="20" t="s">
        <v>177</v>
      </c>
      <c r="F33" s="20" t="s">
        <v>177</v>
      </c>
    </row>
    <row r="36" spans="1:24" s="2" customFormat="1" ht="12.75" customHeight="1">
      <c r="A36" s="38"/>
      <c r="B36" s="229"/>
      <c r="C36" s="229"/>
      <c r="D36" s="229"/>
      <c r="E36" s="229"/>
      <c r="F36" s="39"/>
      <c r="G36" s="39"/>
      <c r="H36" s="39"/>
      <c r="I36" s="39"/>
      <c r="J36" s="39"/>
      <c r="K36" s="39"/>
      <c r="L36" s="39"/>
      <c r="M36" s="39"/>
      <c r="N36" s="39"/>
      <c r="O36" s="39"/>
      <c r="P36" s="39"/>
      <c r="Q36" s="39"/>
      <c r="R36" s="39"/>
      <c r="S36" s="39"/>
      <c r="T36" s="39"/>
      <c r="U36" s="39"/>
      <c r="V36" s="39"/>
      <c r="W36" s="39"/>
      <c r="X36" s="39"/>
    </row>
    <row r="37" spans="1:24" s="2" customFormat="1" ht="15">
      <c r="A37" s="38"/>
      <c r="B37" s="40"/>
      <c r="C37" s="40"/>
      <c r="D37" s="40"/>
      <c r="E37" s="40"/>
      <c r="F37" s="39"/>
      <c r="G37" s="39"/>
      <c r="H37" s="39"/>
      <c r="I37" s="39"/>
      <c r="J37" s="39"/>
      <c r="K37" s="39"/>
      <c r="L37" s="39"/>
      <c r="M37" s="39"/>
      <c r="N37" s="39"/>
      <c r="O37" s="39"/>
      <c r="P37" s="39"/>
      <c r="Q37" s="39"/>
      <c r="R37" s="39"/>
      <c r="S37" s="39"/>
      <c r="T37" s="39"/>
      <c r="U37" s="39"/>
      <c r="V37" s="39"/>
      <c r="W37" s="39"/>
      <c r="X37" s="39"/>
    </row>
  </sheetData>
  <sheetProtection/>
  <mergeCells count="31">
    <mergeCell ref="B36:E36"/>
    <mergeCell ref="B17:D17"/>
    <mergeCell ref="B18:D18"/>
    <mergeCell ref="B19:D19"/>
    <mergeCell ref="B20:D20"/>
    <mergeCell ref="B23:D23"/>
    <mergeCell ref="B24:D24"/>
    <mergeCell ref="B33:D33"/>
    <mergeCell ref="B27:D27"/>
    <mergeCell ref="B28:D28"/>
    <mergeCell ref="B10:D10"/>
    <mergeCell ref="A22:F22"/>
    <mergeCell ref="B12:D12"/>
    <mergeCell ref="B13:D13"/>
    <mergeCell ref="B26:D26"/>
    <mergeCell ref="B15:D15"/>
    <mergeCell ref="B11:D11"/>
    <mergeCell ref="B29:D29"/>
    <mergeCell ref="B30:D30"/>
    <mergeCell ref="B25:D25"/>
    <mergeCell ref="B32:D32"/>
    <mergeCell ref="B31:D31"/>
    <mergeCell ref="B14:D14"/>
    <mergeCell ref="B21:D21"/>
    <mergeCell ref="B16:D16"/>
    <mergeCell ref="B2:C2"/>
    <mergeCell ref="D2:E2"/>
    <mergeCell ref="B6:D6"/>
    <mergeCell ref="B7:D7"/>
    <mergeCell ref="B8:D8"/>
    <mergeCell ref="B9:D9"/>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33"/>
  <sheetViews>
    <sheetView zoomScalePageLayoutView="0" workbookViewId="0" topLeftCell="A1">
      <selection activeCell="E40" sqref="E40"/>
    </sheetView>
  </sheetViews>
  <sheetFormatPr defaultColWidth="9.140625" defaultRowHeight="15"/>
  <cols>
    <col min="1" max="1" width="3.8515625" style="0" customWidth="1"/>
    <col min="5" max="5" width="19.57421875" style="29" customWidth="1"/>
  </cols>
  <sheetData>
    <row r="1" spans="1:5" ht="15">
      <c r="A1" s="11"/>
      <c r="B1" s="260" t="s">
        <v>23</v>
      </c>
      <c r="C1" s="260"/>
      <c r="D1" s="260"/>
      <c r="E1" s="260"/>
    </row>
    <row r="2" spans="1:5" ht="15.75" thickBot="1">
      <c r="A2" s="11"/>
      <c r="B2" s="14"/>
      <c r="C2" s="14"/>
      <c r="D2" s="14"/>
      <c r="E2" s="14"/>
    </row>
    <row r="3" spans="1:5" ht="37.5" customHeight="1" thickBot="1">
      <c r="A3" s="11"/>
      <c r="B3" s="258" t="s">
        <v>24</v>
      </c>
      <c r="C3" s="259"/>
      <c r="D3" s="255" t="s">
        <v>64</v>
      </c>
      <c r="E3" s="256"/>
    </row>
    <row r="4" spans="1:5" ht="15">
      <c r="A4" s="11"/>
      <c r="B4" s="15"/>
      <c r="C4" s="15"/>
      <c r="D4" s="15"/>
      <c r="E4" s="25"/>
    </row>
    <row r="5" spans="1:5" ht="15">
      <c r="A5" s="261"/>
      <c r="B5" s="262"/>
      <c r="C5" s="262"/>
      <c r="D5" s="263"/>
      <c r="E5" s="22" t="s">
        <v>25</v>
      </c>
    </row>
    <row r="6" spans="1:5" ht="21">
      <c r="A6" s="6">
        <v>1</v>
      </c>
      <c r="B6" s="228" t="s">
        <v>26</v>
      </c>
      <c r="C6" s="228"/>
      <c r="D6" s="228"/>
      <c r="E6" s="22" t="s">
        <v>65</v>
      </c>
    </row>
    <row r="7" spans="1:5" ht="15">
      <c r="A7" s="23">
        <v>2</v>
      </c>
      <c r="B7" s="236" t="s">
        <v>2</v>
      </c>
      <c r="C7" s="236"/>
      <c r="D7" s="236"/>
      <c r="E7" s="17">
        <v>1811</v>
      </c>
    </row>
    <row r="8" spans="1:5" ht="15">
      <c r="A8" s="6">
        <v>3</v>
      </c>
      <c r="B8" s="228" t="s">
        <v>27</v>
      </c>
      <c r="C8" s="228"/>
      <c r="D8" s="228"/>
      <c r="E8" s="30" t="s">
        <v>60</v>
      </c>
    </row>
    <row r="9" spans="1:5" ht="15">
      <c r="A9" s="6">
        <v>4</v>
      </c>
      <c r="B9" s="228" t="s">
        <v>1</v>
      </c>
      <c r="C9" s="264"/>
      <c r="D9" s="264"/>
      <c r="E9" s="12" t="s">
        <v>62</v>
      </c>
    </row>
    <row r="10" spans="1:5" ht="15">
      <c r="A10" s="6">
        <v>5</v>
      </c>
      <c r="B10" s="228" t="s">
        <v>28</v>
      </c>
      <c r="C10" s="264"/>
      <c r="D10" s="264"/>
      <c r="E10" s="12" t="s">
        <v>66</v>
      </c>
    </row>
    <row r="11" spans="1:5" ht="18" customHeight="1">
      <c r="A11" s="6">
        <v>6</v>
      </c>
      <c r="B11" s="228" t="s">
        <v>30</v>
      </c>
      <c r="C11" s="264"/>
      <c r="D11" s="264"/>
      <c r="E11" s="30" t="s">
        <v>60</v>
      </c>
    </row>
    <row r="12" spans="1:5" ht="43.5" customHeight="1">
      <c r="A12" s="6">
        <v>8</v>
      </c>
      <c r="B12" s="228" t="s">
        <v>31</v>
      </c>
      <c r="C12" s="228"/>
      <c r="D12" s="228"/>
      <c r="E12" s="18" t="s">
        <v>67</v>
      </c>
    </row>
    <row r="13" spans="1:5" ht="39" customHeight="1">
      <c r="A13" s="6">
        <v>9</v>
      </c>
      <c r="B13" s="228" t="s">
        <v>33</v>
      </c>
      <c r="C13" s="228"/>
      <c r="D13" s="228"/>
      <c r="E13" s="18" t="s">
        <v>68</v>
      </c>
    </row>
    <row r="14" spans="1:5" ht="31.5">
      <c r="A14" s="6">
        <v>10</v>
      </c>
      <c r="B14" s="228" t="s">
        <v>35</v>
      </c>
      <c r="C14" s="228"/>
      <c r="D14" s="228"/>
      <c r="E14" s="18" t="s">
        <v>69</v>
      </c>
    </row>
    <row r="15" spans="1:5" ht="21">
      <c r="A15" s="6">
        <v>11</v>
      </c>
      <c r="B15" s="228" t="s">
        <v>36</v>
      </c>
      <c r="C15" s="228"/>
      <c r="D15" s="228"/>
      <c r="E15" s="18" t="s">
        <v>70</v>
      </c>
    </row>
    <row r="16" spans="1:5" ht="15">
      <c r="A16" s="6">
        <v>12</v>
      </c>
      <c r="B16" s="228" t="s">
        <v>38</v>
      </c>
      <c r="C16" s="228"/>
      <c r="D16" s="228"/>
      <c r="E16" s="17">
        <v>3</v>
      </c>
    </row>
    <row r="17" spans="1:5" ht="45" customHeight="1">
      <c r="A17" s="6">
        <v>13</v>
      </c>
      <c r="B17" s="228" t="s">
        <v>39</v>
      </c>
      <c r="C17" s="228"/>
      <c r="D17" s="228"/>
      <c r="E17" s="18" t="s">
        <v>71</v>
      </c>
    </row>
    <row r="18" spans="1:5" ht="73.5" customHeight="1">
      <c r="A18" s="6">
        <v>14</v>
      </c>
      <c r="B18" s="228" t="s">
        <v>41</v>
      </c>
      <c r="C18" s="228"/>
      <c r="D18" s="228"/>
      <c r="E18" s="30" t="s">
        <v>60</v>
      </c>
    </row>
    <row r="19" spans="1:5" ht="43.5" customHeight="1">
      <c r="A19" s="6">
        <v>15</v>
      </c>
      <c r="B19" s="228" t="s">
        <v>42</v>
      </c>
      <c r="C19" s="257"/>
      <c r="D19" s="257"/>
      <c r="E19" s="30" t="s">
        <v>10</v>
      </c>
    </row>
    <row r="20" spans="1:5" ht="28.5" customHeight="1">
      <c r="A20" s="6" t="s">
        <v>43</v>
      </c>
      <c r="B20" s="228" t="s">
        <v>44</v>
      </c>
      <c r="C20" s="257"/>
      <c r="D20" s="257"/>
      <c r="E20" s="16"/>
    </row>
    <row r="21" spans="1:5" ht="63">
      <c r="A21" s="6">
        <v>16</v>
      </c>
      <c r="B21" s="228" t="s">
        <v>46</v>
      </c>
      <c r="C21" s="228"/>
      <c r="D21" s="228"/>
      <c r="E21" s="19" t="s">
        <v>72</v>
      </c>
    </row>
    <row r="22" spans="1:5" ht="15">
      <c r="A22" s="238" t="s">
        <v>48</v>
      </c>
      <c r="B22" s="238"/>
      <c r="C22" s="238"/>
      <c r="D22" s="238"/>
      <c r="E22" s="238"/>
    </row>
    <row r="23" spans="1:5" ht="15">
      <c r="A23" s="6">
        <v>17</v>
      </c>
      <c r="B23" s="228" t="s">
        <v>49</v>
      </c>
      <c r="C23" s="228"/>
      <c r="D23" s="228"/>
      <c r="E23" s="30" t="s">
        <v>60</v>
      </c>
    </row>
    <row r="24" spans="1:5" ht="15">
      <c r="A24" s="6">
        <v>18</v>
      </c>
      <c r="B24" s="228" t="s">
        <v>50</v>
      </c>
      <c r="C24" s="228"/>
      <c r="D24" s="228"/>
      <c r="E24" s="12">
        <v>13</v>
      </c>
    </row>
    <row r="25" spans="1:5" ht="15">
      <c r="A25" s="6">
        <v>19</v>
      </c>
      <c r="B25" s="228" t="s">
        <v>51</v>
      </c>
      <c r="C25" s="228"/>
      <c r="D25" s="228"/>
      <c r="E25" s="30" t="s">
        <v>10</v>
      </c>
    </row>
    <row r="26" spans="1:5" ht="15">
      <c r="A26" s="6">
        <v>20</v>
      </c>
      <c r="B26" s="228" t="s">
        <v>52</v>
      </c>
      <c r="C26" s="228"/>
      <c r="D26" s="228"/>
      <c r="E26" s="12">
        <v>0</v>
      </c>
    </row>
    <row r="27" spans="1:5" ht="15">
      <c r="A27" s="6">
        <v>21</v>
      </c>
      <c r="B27" s="228" t="s">
        <v>53</v>
      </c>
      <c r="C27" s="228"/>
      <c r="D27" s="228"/>
      <c r="E27" s="30" t="s">
        <v>60</v>
      </c>
    </row>
    <row r="28" spans="1:5" ht="15">
      <c r="A28" s="6">
        <v>22</v>
      </c>
      <c r="B28" s="228" t="s">
        <v>54</v>
      </c>
      <c r="C28" s="228"/>
      <c r="D28" s="228"/>
      <c r="E28" s="12">
        <v>3</v>
      </c>
    </row>
    <row r="29" spans="1:5" ht="15">
      <c r="A29" s="6">
        <v>23</v>
      </c>
      <c r="B29" s="228" t="s">
        <v>55</v>
      </c>
      <c r="C29" s="228"/>
      <c r="D29" s="228"/>
      <c r="E29" s="30" t="s">
        <v>10</v>
      </c>
    </row>
    <row r="30" spans="1:5" ht="22.5" customHeight="1">
      <c r="A30" s="6">
        <v>24</v>
      </c>
      <c r="B30" s="228" t="s">
        <v>56</v>
      </c>
      <c r="C30" s="228"/>
      <c r="D30" s="228"/>
      <c r="E30" s="12">
        <v>0</v>
      </c>
    </row>
    <row r="31" spans="1:5" ht="15">
      <c r="A31" s="6">
        <v>25</v>
      </c>
      <c r="B31" s="228" t="s">
        <v>57</v>
      </c>
      <c r="C31" s="228"/>
      <c r="D31" s="228"/>
      <c r="E31" s="30" t="s">
        <v>10</v>
      </c>
    </row>
    <row r="32" spans="1:5" ht="21">
      <c r="A32" s="6">
        <v>26</v>
      </c>
      <c r="B32" s="228" t="s">
        <v>58</v>
      </c>
      <c r="C32" s="228"/>
      <c r="D32" s="228"/>
      <c r="E32" s="12" t="s">
        <v>73</v>
      </c>
    </row>
    <row r="33" spans="1:5" ht="36" customHeight="1">
      <c r="A33" s="6">
        <v>27</v>
      </c>
      <c r="B33" s="228" t="s">
        <v>59</v>
      </c>
      <c r="C33" s="228"/>
      <c r="D33" s="228"/>
      <c r="E33" s="20">
        <v>1</v>
      </c>
    </row>
  </sheetData>
  <sheetProtection/>
  <mergeCells count="32">
    <mergeCell ref="B25:D25"/>
    <mergeCell ref="B24:D24"/>
    <mergeCell ref="B28:D28"/>
    <mergeCell ref="B26:D26"/>
    <mergeCell ref="B1:E1"/>
    <mergeCell ref="B30:D30"/>
    <mergeCell ref="A5:D5"/>
    <mergeCell ref="B10:D10"/>
    <mergeCell ref="B11:D11"/>
    <mergeCell ref="B15:D15"/>
    <mergeCell ref="A22:E22"/>
    <mergeCell ref="B9:D9"/>
    <mergeCell ref="B3:C3"/>
    <mergeCell ref="B8:D8"/>
    <mergeCell ref="B31:D31"/>
    <mergeCell ref="B32:D32"/>
    <mergeCell ref="B6:D6"/>
    <mergeCell ref="B7:D7"/>
    <mergeCell ref="B12:D12"/>
    <mergeCell ref="B21:D21"/>
    <mergeCell ref="B14:D14"/>
    <mergeCell ref="B18:D18"/>
    <mergeCell ref="B16:D16"/>
    <mergeCell ref="B23:D23"/>
    <mergeCell ref="B33:D33"/>
    <mergeCell ref="D3:E3"/>
    <mergeCell ref="B19:D19"/>
    <mergeCell ref="B20:D20"/>
    <mergeCell ref="B17:D17"/>
    <mergeCell ref="B13:D13"/>
    <mergeCell ref="B29:D29"/>
    <mergeCell ref="B27:D2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33"/>
  <sheetViews>
    <sheetView zoomScalePageLayoutView="0" workbookViewId="0" topLeftCell="A1">
      <selection activeCell="K32" sqref="K32"/>
    </sheetView>
  </sheetViews>
  <sheetFormatPr defaultColWidth="9.140625" defaultRowHeight="15"/>
  <cols>
    <col min="5" max="5" width="14.7109375" style="29" customWidth="1"/>
  </cols>
  <sheetData>
    <row r="1" spans="1:5" ht="15">
      <c r="A1" s="11"/>
      <c r="B1" s="260" t="s">
        <v>23</v>
      </c>
      <c r="C1" s="260"/>
      <c r="D1" s="260"/>
      <c r="E1" s="260"/>
    </row>
    <row r="2" spans="1:5" ht="15.75" thickBot="1">
      <c r="A2" s="11"/>
      <c r="B2" s="14"/>
      <c r="C2" s="14"/>
      <c r="D2" s="14"/>
      <c r="E2" s="14"/>
    </row>
    <row r="3" spans="1:5" ht="29.25" customHeight="1" thickBot="1">
      <c r="A3" s="11"/>
      <c r="B3" s="258" t="s">
        <v>24</v>
      </c>
      <c r="C3" s="259"/>
      <c r="D3" s="267" t="s">
        <v>77</v>
      </c>
      <c r="E3" s="268"/>
    </row>
    <row r="4" spans="1:5" ht="15">
      <c r="A4" s="11"/>
      <c r="B4" s="15"/>
      <c r="C4" s="15"/>
      <c r="D4" s="15"/>
      <c r="E4" s="25"/>
    </row>
    <row r="5" spans="1:5" ht="15">
      <c r="A5" s="28"/>
      <c r="B5" s="32"/>
      <c r="C5" s="32"/>
      <c r="D5" s="32"/>
      <c r="E5" s="33" t="s">
        <v>25</v>
      </c>
    </row>
    <row r="6" spans="1:5" ht="21">
      <c r="A6" s="6">
        <v>1</v>
      </c>
      <c r="B6" s="228" t="s">
        <v>26</v>
      </c>
      <c r="C6" s="228"/>
      <c r="D6" s="228"/>
      <c r="E6" s="22" t="s">
        <v>86</v>
      </c>
    </row>
    <row r="7" spans="1:5" ht="15">
      <c r="A7" s="23">
        <v>2</v>
      </c>
      <c r="B7" s="236" t="s">
        <v>2</v>
      </c>
      <c r="C7" s="236"/>
      <c r="D7" s="236"/>
      <c r="E7" s="17" t="s">
        <v>78</v>
      </c>
    </row>
    <row r="8" spans="1:5" ht="15">
      <c r="A8" s="6">
        <v>3</v>
      </c>
      <c r="B8" s="218" t="s">
        <v>27</v>
      </c>
      <c r="C8" s="219"/>
      <c r="D8" s="220"/>
      <c r="E8" s="12" t="s">
        <v>60</v>
      </c>
    </row>
    <row r="9" spans="1:5" ht="15">
      <c r="A9" s="6">
        <v>4</v>
      </c>
      <c r="B9" s="218" t="s">
        <v>1</v>
      </c>
      <c r="C9" s="265"/>
      <c r="D9" s="266"/>
      <c r="E9" s="12" t="s">
        <v>79</v>
      </c>
    </row>
    <row r="10" spans="1:5" ht="15">
      <c r="A10" s="6">
        <v>5</v>
      </c>
      <c r="B10" s="218" t="s">
        <v>28</v>
      </c>
      <c r="C10" s="265"/>
      <c r="D10" s="266"/>
      <c r="E10" s="12" t="s">
        <v>85</v>
      </c>
    </row>
    <row r="11" spans="1:5" ht="21" customHeight="1">
      <c r="A11" s="6">
        <v>6</v>
      </c>
      <c r="B11" s="218" t="s">
        <v>30</v>
      </c>
      <c r="C11" s="265"/>
      <c r="D11" s="266"/>
      <c r="E11" s="12" t="s">
        <v>60</v>
      </c>
    </row>
    <row r="12" spans="1:5" ht="37.5" customHeight="1">
      <c r="A12" s="6">
        <v>8</v>
      </c>
      <c r="B12" s="228" t="s">
        <v>31</v>
      </c>
      <c r="C12" s="228"/>
      <c r="D12" s="228"/>
      <c r="E12" s="18" t="s">
        <v>32</v>
      </c>
    </row>
    <row r="13" spans="1:5" ht="33.75" customHeight="1">
      <c r="A13" s="6">
        <v>9</v>
      </c>
      <c r="B13" s="218" t="s">
        <v>33</v>
      </c>
      <c r="C13" s="219"/>
      <c r="D13" s="220"/>
      <c r="E13" s="18" t="s">
        <v>80</v>
      </c>
    </row>
    <row r="14" spans="1:5" ht="32.25" customHeight="1">
      <c r="A14" s="6">
        <v>10</v>
      </c>
      <c r="B14" s="218" t="s">
        <v>35</v>
      </c>
      <c r="C14" s="219"/>
      <c r="D14" s="220"/>
      <c r="E14" s="18" t="s">
        <v>81</v>
      </c>
    </row>
    <row r="15" spans="1:5" ht="31.5">
      <c r="A15" s="6">
        <v>11</v>
      </c>
      <c r="B15" s="218" t="s">
        <v>36</v>
      </c>
      <c r="C15" s="219"/>
      <c r="D15" s="220"/>
      <c r="E15" s="18" t="s">
        <v>82</v>
      </c>
    </row>
    <row r="16" spans="1:5" ht="15">
      <c r="A16" s="6">
        <v>12</v>
      </c>
      <c r="B16" s="218" t="s">
        <v>38</v>
      </c>
      <c r="C16" s="219"/>
      <c r="D16" s="220"/>
      <c r="E16" s="17">
        <v>2</v>
      </c>
    </row>
    <row r="17" spans="1:5" ht="44.25" customHeight="1">
      <c r="A17" s="6">
        <v>13</v>
      </c>
      <c r="B17" s="218" t="s">
        <v>39</v>
      </c>
      <c r="C17" s="219"/>
      <c r="D17" s="220"/>
      <c r="E17" s="18" t="s">
        <v>83</v>
      </c>
    </row>
    <row r="18" spans="1:5" ht="78" customHeight="1">
      <c r="A18" s="6">
        <v>14</v>
      </c>
      <c r="B18" s="218" t="s">
        <v>41</v>
      </c>
      <c r="C18" s="219"/>
      <c r="D18" s="220"/>
      <c r="E18" s="12" t="s">
        <v>60</v>
      </c>
    </row>
    <row r="19" spans="1:5" ht="43.5" customHeight="1">
      <c r="A19" s="6">
        <v>15</v>
      </c>
      <c r="B19" s="218" t="s">
        <v>42</v>
      </c>
      <c r="C19" s="269"/>
      <c r="D19" s="270"/>
      <c r="E19" s="12" t="s">
        <v>10</v>
      </c>
    </row>
    <row r="20" spans="1:5" ht="24.75" customHeight="1">
      <c r="A20" s="6" t="s">
        <v>43</v>
      </c>
      <c r="B20" s="218" t="s">
        <v>44</v>
      </c>
      <c r="C20" s="269"/>
      <c r="D20" s="270"/>
      <c r="E20" s="16"/>
    </row>
    <row r="21" spans="1:5" ht="52.5">
      <c r="A21" s="6">
        <v>16</v>
      </c>
      <c r="B21" s="218" t="s">
        <v>46</v>
      </c>
      <c r="C21" s="219"/>
      <c r="D21" s="220"/>
      <c r="E21" s="19" t="s">
        <v>84</v>
      </c>
    </row>
    <row r="22" spans="1:5" ht="15">
      <c r="A22" s="223" t="s">
        <v>48</v>
      </c>
      <c r="B22" s="224"/>
      <c r="C22" s="224"/>
      <c r="D22" s="224"/>
      <c r="E22" s="224"/>
    </row>
    <row r="23" spans="1:5" ht="15">
      <c r="A23" s="6">
        <v>17</v>
      </c>
      <c r="B23" s="218" t="s">
        <v>49</v>
      </c>
      <c r="C23" s="219"/>
      <c r="D23" s="220"/>
      <c r="E23" s="12" t="s">
        <v>60</v>
      </c>
    </row>
    <row r="24" spans="1:5" ht="15">
      <c r="A24" s="6">
        <v>18</v>
      </c>
      <c r="B24" s="218" t="s">
        <v>50</v>
      </c>
      <c r="C24" s="219"/>
      <c r="D24" s="220"/>
      <c r="E24" s="12">
        <v>13</v>
      </c>
    </row>
    <row r="25" spans="1:5" ht="15">
      <c r="A25" s="6">
        <v>19</v>
      </c>
      <c r="B25" s="218" t="s">
        <v>51</v>
      </c>
      <c r="C25" s="219"/>
      <c r="D25" s="220"/>
      <c r="E25" s="12" t="s">
        <v>10</v>
      </c>
    </row>
    <row r="26" spans="1:5" ht="15">
      <c r="A26" s="6">
        <v>20</v>
      </c>
      <c r="B26" s="218" t="s">
        <v>52</v>
      </c>
      <c r="C26" s="219"/>
      <c r="D26" s="220"/>
      <c r="E26" s="12"/>
    </row>
    <row r="27" spans="1:5" ht="15">
      <c r="A27" s="6">
        <v>21</v>
      </c>
      <c r="B27" s="218" t="s">
        <v>53</v>
      </c>
      <c r="C27" s="219"/>
      <c r="D27" s="220"/>
      <c r="E27" s="12" t="s">
        <v>60</v>
      </c>
    </row>
    <row r="28" spans="1:5" ht="15">
      <c r="A28" s="6">
        <v>22</v>
      </c>
      <c r="B28" s="218" t="s">
        <v>54</v>
      </c>
      <c r="C28" s="219"/>
      <c r="D28" s="220"/>
      <c r="E28" s="12">
        <v>2</v>
      </c>
    </row>
    <row r="29" spans="1:5" ht="15">
      <c r="A29" s="6">
        <v>23</v>
      </c>
      <c r="B29" s="218" t="s">
        <v>55</v>
      </c>
      <c r="C29" s="219"/>
      <c r="D29" s="220"/>
      <c r="E29" s="12" t="s">
        <v>60</v>
      </c>
    </row>
    <row r="30" spans="1:5" ht="26.25" customHeight="1">
      <c r="A30" s="6">
        <v>24</v>
      </c>
      <c r="B30" s="218" t="s">
        <v>56</v>
      </c>
      <c r="C30" s="219"/>
      <c r="D30" s="220"/>
      <c r="E30" s="12">
        <v>58</v>
      </c>
    </row>
    <row r="31" spans="1:5" ht="15">
      <c r="A31" s="6">
        <v>25</v>
      </c>
      <c r="B31" s="218" t="s">
        <v>57</v>
      </c>
      <c r="C31" s="219"/>
      <c r="D31" s="220"/>
      <c r="E31" s="12" t="s">
        <v>10</v>
      </c>
    </row>
    <row r="32" spans="1:5" ht="15">
      <c r="A32" s="6">
        <v>26</v>
      </c>
      <c r="B32" s="218" t="s">
        <v>58</v>
      </c>
      <c r="C32" s="219"/>
      <c r="D32" s="220"/>
      <c r="E32" s="12"/>
    </row>
    <row r="33" spans="1:5" ht="27.75" customHeight="1">
      <c r="A33" s="6">
        <v>27</v>
      </c>
      <c r="B33" s="218" t="s">
        <v>59</v>
      </c>
      <c r="C33" s="219"/>
      <c r="D33" s="220"/>
      <c r="E33" s="20"/>
    </row>
  </sheetData>
  <sheetProtection/>
  <mergeCells count="31">
    <mergeCell ref="B31:D31"/>
    <mergeCell ref="B28:D28"/>
    <mergeCell ref="B3:C3"/>
    <mergeCell ref="B8:D8"/>
    <mergeCell ref="B11:D11"/>
    <mergeCell ref="B27:D27"/>
    <mergeCell ref="B18:D18"/>
    <mergeCell ref="B13:D13"/>
    <mergeCell ref="B33:D33"/>
    <mergeCell ref="D3:E3"/>
    <mergeCell ref="B19:D19"/>
    <mergeCell ref="B20:D20"/>
    <mergeCell ref="B17:D17"/>
    <mergeCell ref="B32:D32"/>
    <mergeCell ref="B6:D6"/>
    <mergeCell ref="B7:D7"/>
    <mergeCell ref="B10:D10"/>
    <mergeCell ref="B25:D25"/>
    <mergeCell ref="B1:E1"/>
    <mergeCell ref="B14:D14"/>
    <mergeCell ref="B26:D26"/>
    <mergeCell ref="A22:E22"/>
    <mergeCell ref="B23:D23"/>
    <mergeCell ref="B30:D30"/>
    <mergeCell ref="B15:D15"/>
    <mergeCell ref="B29:D29"/>
    <mergeCell ref="B9:D9"/>
    <mergeCell ref="B21:D21"/>
    <mergeCell ref="B16:D16"/>
    <mergeCell ref="B24:D24"/>
    <mergeCell ref="B12:D1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12"/>
  <sheetViews>
    <sheetView tabSelected="1" zoomScalePageLayoutView="0" workbookViewId="0" topLeftCell="A1">
      <selection activeCell="C24" sqref="C24"/>
    </sheetView>
  </sheetViews>
  <sheetFormatPr defaultColWidth="8.8515625" defaultRowHeight="15"/>
  <cols>
    <col min="1" max="1" width="6.421875" style="180" bestFit="1" customWidth="1"/>
    <col min="2" max="2" width="34.7109375" style="180" bestFit="1" customWidth="1"/>
    <col min="3" max="3" width="32.7109375" style="180" bestFit="1" customWidth="1"/>
    <col min="4" max="4" width="15.00390625" style="181" customWidth="1"/>
    <col min="5" max="5" width="12.421875" style="195" customWidth="1"/>
    <col min="6" max="6" width="16.8515625" style="195" customWidth="1"/>
    <col min="7" max="7" width="24.7109375" style="184" bestFit="1" customWidth="1"/>
    <col min="8" max="8" width="25.140625" style="183" bestFit="1" customWidth="1"/>
    <col min="9" max="16384" width="8.8515625" style="175" customWidth="1"/>
  </cols>
  <sheetData>
    <row r="1" spans="1:8" s="171" customFormat="1" ht="55.5" customHeight="1">
      <c r="A1" s="167" t="s">
        <v>288</v>
      </c>
      <c r="B1" s="167" t="s">
        <v>289</v>
      </c>
      <c r="C1" s="167" t="s">
        <v>290</v>
      </c>
      <c r="D1" s="168" t="s">
        <v>291</v>
      </c>
      <c r="E1" s="193" t="s">
        <v>292</v>
      </c>
      <c r="F1" s="193" t="s">
        <v>312</v>
      </c>
      <c r="G1" s="169" t="s">
        <v>293</v>
      </c>
      <c r="H1" s="170" t="s">
        <v>294</v>
      </c>
    </row>
    <row r="2" spans="1:8" ht="45.75" customHeight="1">
      <c r="A2" s="172">
        <v>1</v>
      </c>
      <c r="B2" s="172" t="s">
        <v>295</v>
      </c>
      <c r="C2" s="172" t="s">
        <v>296</v>
      </c>
      <c r="D2" s="173" t="s">
        <v>60</v>
      </c>
      <c r="E2" s="203">
        <v>1960</v>
      </c>
      <c r="F2" s="203" t="s">
        <v>313</v>
      </c>
      <c r="G2" s="191">
        <v>3332000</v>
      </c>
      <c r="H2" s="174">
        <v>820.05</v>
      </c>
    </row>
    <row r="3" spans="1:8" ht="41.25" customHeight="1">
      <c r="A3" s="172">
        <v>2</v>
      </c>
      <c r="B3" s="172" t="s">
        <v>297</v>
      </c>
      <c r="C3" s="172" t="s">
        <v>296</v>
      </c>
      <c r="D3" s="173" t="s">
        <v>60</v>
      </c>
      <c r="E3" s="203" t="s">
        <v>298</v>
      </c>
      <c r="F3" s="203" t="s">
        <v>314</v>
      </c>
      <c r="G3" s="191">
        <v>5715881.47</v>
      </c>
      <c r="H3" s="174">
        <v>979</v>
      </c>
    </row>
    <row r="4" spans="1:8" ht="14.25" customHeight="1">
      <c r="A4" s="172">
        <v>3</v>
      </c>
      <c r="B4" s="172" t="s">
        <v>299</v>
      </c>
      <c r="C4" s="172" t="s">
        <v>300</v>
      </c>
      <c r="D4" s="173" t="s">
        <v>154</v>
      </c>
      <c r="E4" s="203">
        <v>2002</v>
      </c>
      <c r="F4" s="203" t="s">
        <v>314</v>
      </c>
      <c r="G4" s="191">
        <v>7595000</v>
      </c>
      <c r="H4" s="174">
        <v>1010</v>
      </c>
    </row>
    <row r="5" spans="1:8" ht="42.75" customHeight="1">
      <c r="A5" s="172">
        <v>4</v>
      </c>
      <c r="B5" s="172" t="s">
        <v>301</v>
      </c>
      <c r="C5" s="172" t="s">
        <v>302</v>
      </c>
      <c r="D5" s="173" t="s">
        <v>154</v>
      </c>
      <c r="E5" s="203">
        <v>1970</v>
      </c>
      <c r="F5" s="203" t="s">
        <v>315</v>
      </c>
      <c r="G5" s="271">
        <v>550000</v>
      </c>
      <c r="H5" s="174">
        <v>140.52</v>
      </c>
    </row>
    <row r="6" spans="1:8" ht="12.75" customHeight="1">
      <c r="A6" s="172">
        <v>5</v>
      </c>
      <c r="B6" s="172" t="s">
        <v>303</v>
      </c>
      <c r="C6" s="172" t="s">
        <v>302</v>
      </c>
      <c r="D6" s="173" t="s">
        <v>154</v>
      </c>
      <c r="E6" s="203">
        <v>1970</v>
      </c>
      <c r="F6" s="203" t="s">
        <v>316</v>
      </c>
      <c r="G6" s="272"/>
      <c r="H6" s="174">
        <v>360</v>
      </c>
    </row>
    <row r="7" spans="1:8" ht="12.75">
      <c r="A7" s="172">
        <v>6</v>
      </c>
      <c r="B7" s="172" t="s">
        <v>304</v>
      </c>
      <c r="C7" s="172" t="s">
        <v>302</v>
      </c>
      <c r="D7" s="173" t="s">
        <v>154</v>
      </c>
      <c r="E7" s="203"/>
      <c r="F7" s="203"/>
      <c r="G7" s="272"/>
      <c r="H7" s="174"/>
    </row>
    <row r="8" spans="1:8" ht="12.75">
      <c r="A8" s="172">
        <v>7</v>
      </c>
      <c r="B8" s="172" t="s">
        <v>305</v>
      </c>
      <c r="C8" s="172"/>
      <c r="D8" s="173" t="s">
        <v>154</v>
      </c>
      <c r="E8" s="203"/>
      <c r="F8" s="203"/>
      <c r="G8" s="272"/>
      <c r="H8" s="174"/>
    </row>
    <row r="9" spans="1:8" s="171" customFormat="1" ht="24" customHeight="1">
      <c r="A9" s="176" t="s">
        <v>22</v>
      </c>
      <c r="B9" s="176"/>
      <c r="C9" s="176"/>
      <c r="D9" s="177"/>
      <c r="E9" s="194"/>
      <c r="F9" s="194"/>
      <c r="G9" s="178">
        <f>SUM(G2:G8)</f>
        <v>17192881.47</v>
      </c>
      <c r="H9" s="179">
        <v>263.67</v>
      </c>
    </row>
    <row r="10" ht="12.75">
      <c r="G10" s="182"/>
    </row>
    <row r="11" spans="2:3" ht="51">
      <c r="B11" s="180" t="s">
        <v>317</v>
      </c>
      <c r="C11" s="180" t="s">
        <v>318</v>
      </c>
    </row>
    <row r="12" ht="12.75">
      <c r="C12" s="178"/>
    </row>
  </sheetData>
  <sheetProtection/>
  <mergeCells count="1">
    <mergeCell ref="G5:G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10"/>
  <sheetViews>
    <sheetView zoomScale="80" zoomScaleNormal="80" zoomScalePageLayoutView="0" workbookViewId="0" topLeftCell="A1">
      <selection activeCell="I7" sqref="I7"/>
    </sheetView>
  </sheetViews>
  <sheetFormatPr defaultColWidth="8.8515625" defaultRowHeight="15"/>
  <cols>
    <col min="1" max="1" width="22.7109375" style="61" customWidth="1"/>
    <col min="2" max="2" width="20.7109375" style="61" customWidth="1"/>
    <col min="3" max="3" width="14.140625" style="61" customWidth="1"/>
    <col min="4" max="4" width="65.7109375" style="61" customWidth="1"/>
    <col min="5" max="16" width="8.8515625" style="61" customWidth="1"/>
    <col min="17" max="20" width="15.00390625" style="166" customWidth="1"/>
    <col min="21" max="16384" width="8.8515625" style="61" customWidth="1"/>
  </cols>
  <sheetData>
    <row r="1" spans="1:5" ht="66" customHeight="1">
      <c r="A1" s="5" t="s">
        <v>14</v>
      </c>
      <c r="B1" s="4" t="s">
        <v>6</v>
      </c>
      <c r="C1" s="6" t="s">
        <v>7</v>
      </c>
      <c r="D1" s="7" t="s">
        <v>12</v>
      </c>
      <c r="E1" s="8" t="s">
        <v>13</v>
      </c>
    </row>
    <row r="2" spans="1:5" ht="285.75" customHeight="1">
      <c r="A2" s="9" t="s">
        <v>129</v>
      </c>
      <c r="B2" s="73">
        <v>11010568.63</v>
      </c>
      <c r="C2" s="73">
        <f>SUM(C14)</f>
        <v>0</v>
      </c>
      <c r="D2" s="35" t="s">
        <v>284</v>
      </c>
      <c r="E2" s="62"/>
    </row>
    <row r="3" spans="1:5" ht="23.25" customHeight="1">
      <c r="A3" s="9" t="s">
        <v>143</v>
      </c>
      <c r="B3" s="73">
        <v>0</v>
      </c>
      <c r="C3" s="73">
        <v>0</v>
      </c>
      <c r="D3" s="10"/>
      <c r="E3" s="10"/>
    </row>
    <row r="4" spans="1:17" ht="84.75" customHeight="1">
      <c r="A4" s="9" t="s">
        <v>11</v>
      </c>
      <c r="B4" s="73">
        <v>193679.25</v>
      </c>
      <c r="C4" s="73">
        <v>0</v>
      </c>
      <c r="D4" s="35" t="s">
        <v>285</v>
      </c>
      <c r="E4" s="10"/>
      <c r="Q4" s="166" t="s">
        <v>286</v>
      </c>
    </row>
    <row r="5" spans="1:21" ht="30" customHeight="1">
      <c r="A5" s="9" t="s">
        <v>179</v>
      </c>
      <c r="B5" s="73">
        <v>434452.96</v>
      </c>
      <c r="C5" s="73"/>
      <c r="D5" s="35" t="s">
        <v>287</v>
      </c>
      <c r="E5" s="10"/>
      <c r="U5" s="187">
        <v>198259</v>
      </c>
    </row>
    <row r="6" spans="1:21" ht="34.5" customHeight="1">
      <c r="A6" s="9" t="s">
        <v>132</v>
      </c>
      <c r="B6" s="73">
        <v>1637571</v>
      </c>
      <c r="C6" s="73"/>
      <c r="D6" s="35" t="s">
        <v>307</v>
      </c>
      <c r="E6" s="62"/>
      <c r="Q6" s="166">
        <v>163812.92</v>
      </c>
      <c r="U6" s="187">
        <v>1169766</v>
      </c>
    </row>
    <row r="7" spans="1:21" ht="25.5" customHeight="1">
      <c r="A7" s="9" t="s">
        <v>76</v>
      </c>
      <c r="B7" s="73">
        <v>0</v>
      </c>
      <c r="C7" s="73">
        <v>0</v>
      </c>
      <c r="D7" s="35"/>
      <c r="E7" s="10"/>
      <c r="Q7" s="166">
        <v>156718.92</v>
      </c>
      <c r="U7" s="187">
        <v>269546</v>
      </c>
    </row>
    <row r="8" spans="1:21" ht="26.25" customHeight="1">
      <c r="A8" s="9" t="s">
        <v>63</v>
      </c>
      <c r="B8" s="73">
        <v>0</v>
      </c>
      <c r="C8" s="73">
        <v>0</v>
      </c>
      <c r="D8" s="35"/>
      <c r="E8" s="10"/>
      <c r="Q8" s="166">
        <v>113921.12</v>
      </c>
      <c r="U8" s="187">
        <f>SUM(U5:U7)</f>
        <v>1637571</v>
      </c>
    </row>
    <row r="9" spans="1:17" ht="36.75" customHeight="1">
      <c r="A9" s="9" t="s">
        <v>187</v>
      </c>
      <c r="B9" s="73">
        <v>0</v>
      </c>
      <c r="C9" s="73">
        <v>0</v>
      </c>
      <c r="D9" s="35"/>
      <c r="E9" s="10"/>
      <c r="Q9" s="166">
        <f>SUM(Q6:Q8)</f>
        <v>434452.96</v>
      </c>
    </row>
    <row r="10" spans="2:3" ht="25.5" customHeight="1">
      <c r="B10" s="73">
        <f>SUM(B2:B9)</f>
        <v>13276271.840000002</v>
      </c>
      <c r="C10" s="73"/>
    </row>
    <row r="11" ht="26.25" customHeight="1"/>
    <row r="12" ht="36" customHeight="1"/>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14"/>
  <sheetViews>
    <sheetView zoomScalePageLayoutView="0" workbookViewId="0" topLeftCell="A1">
      <selection activeCell="G15" sqref="G15"/>
    </sheetView>
  </sheetViews>
  <sheetFormatPr defaultColWidth="8.8515625" defaultRowHeight="15"/>
  <cols>
    <col min="1" max="1" width="14.00390625" style="24" customWidth="1"/>
    <col min="2" max="2" width="16.7109375" style="26" customWidth="1"/>
    <col min="3" max="3" width="15.140625" style="186" customWidth="1"/>
    <col min="4" max="4" width="21.00390625" style="60" customWidth="1"/>
    <col min="5" max="5" width="16.28125" style="60" customWidth="1"/>
    <col min="6" max="6" width="15.57421875" style="60" customWidth="1"/>
    <col min="7" max="7" width="15.7109375" style="24" customWidth="1"/>
    <col min="8" max="8" width="15.140625" style="60" customWidth="1"/>
    <col min="9" max="9" width="13.8515625" style="24" customWidth="1"/>
    <col min="10" max="10" width="17.140625" style="24" customWidth="1"/>
    <col min="11" max="16384" width="8.8515625" style="24" customWidth="1"/>
  </cols>
  <sheetData>
    <row r="1" spans="1:10" ht="31.5">
      <c r="A1" s="63" t="s">
        <v>15</v>
      </c>
      <c r="B1" s="36" t="s">
        <v>129</v>
      </c>
      <c r="C1" s="185" t="s">
        <v>143</v>
      </c>
      <c r="D1" s="9" t="s">
        <v>11</v>
      </c>
      <c r="E1" s="9" t="s">
        <v>179</v>
      </c>
      <c r="F1" s="9" t="s">
        <v>132</v>
      </c>
      <c r="G1" s="9" t="s">
        <v>76</v>
      </c>
      <c r="H1" s="27" t="s">
        <v>63</v>
      </c>
      <c r="I1" s="75" t="s">
        <v>188</v>
      </c>
      <c r="J1" s="75" t="s">
        <v>310</v>
      </c>
    </row>
    <row r="2" spans="1:10" ht="26.25" customHeight="1">
      <c r="A2" s="5" t="s">
        <v>16</v>
      </c>
      <c r="B2" s="188">
        <v>513180.7</v>
      </c>
      <c r="C2" s="188">
        <v>62309.47</v>
      </c>
      <c r="D2" s="188">
        <v>381064.04</v>
      </c>
      <c r="E2" s="188">
        <v>376618.01</v>
      </c>
      <c r="F2" s="188">
        <v>178373</v>
      </c>
      <c r="G2" s="188">
        <v>22872.56</v>
      </c>
      <c r="H2" s="188">
        <v>118210.43</v>
      </c>
      <c r="I2" s="188">
        <v>0</v>
      </c>
      <c r="J2" s="188">
        <v>0</v>
      </c>
    </row>
    <row r="3" spans="1:10" ht="54.75" customHeight="1">
      <c r="A3" s="5" t="s">
        <v>17</v>
      </c>
      <c r="B3" s="188">
        <v>70728.81</v>
      </c>
      <c r="C3" s="188">
        <v>0</v>
      </c>
      <c r="D3" s="188">
        <v>80353.37</v>
      </c>
      <c r="E3" s="188">
        <v>212400.3</v>
      </c>
      <c r="F3" s="188">
        <v>226220.12</v>
      </c>
      <c r="G3" s="188">
        <v>0</v>
      </c>
      <c r="H3" s="188">
        <v>0</v>
      </c>
      <c r="I3" s="188">
        <v>39649.74</v>
      </c>
      <c r="J3" s="188">
        <v>0</v>
      </c>
    </row>
    <row r="4" spans="1:10" ht="97.5" customHeight="1">
      <c r="A4" s="5" t="s">
        <v>18</v>
      </c>
      <c r="B4" s="188">
        <v>231876.16</v>
      </c>
      <c r="C4" s="188">
        <v>27029.75</v>
      </c>
      <c r="D4" s="188">
        <v>105850.83</v>
      </c>
      <c r="E4" s="188">
        <v>35364.12</v>
      </c>
      <c r="F4" s="188">
        <v>4831</v>
      </c>
      <c r="G4" s="188">
        <v>0</v>
      </c>
      <c r="H4" s="188">
        <v>0</v>
      </c>
      <c r="I4" s="188">
        <v>5063</v>
      </c>
      <c r="J4" s="188">
        <v>0</v>
      </c>
    </row>
    <row r="5" spans="1:10" ht="36.75" customHeight="1">
      <c r="A5" s="5" t="s">
        <v>19</v>
      </c>
      <c r="B5" s="188">
        <v>764628.58</v>
      </c>
      <c r="C5" s="188">
        <v>12822.83</v>
      </c>
      <c r="D5" s="188">
        <v>500347.06</v>
      </c>
      <c r="E5" s="188">
        <v>37116.05</v>
      </c>
      <c r="F5" s="188">
        <v>49749.59</v>
      </c>
      <c r="G5" s="188">
        <v>0</v>
      </c>
      <c r="H5" s="188">
        <v>28304</v>
      </c>
      <c r="I5" s="188">
        <v>0</v>
      </c>
      <c r="J5" s="188">
        <v>0</v>
      </c>
    </row>
    <row r="6" spans="1:10" ht="22.5" customHeight="1">
      <c r="A6" s="5" t="s">
        <v>20</v>
      </c>
      <c r="B6" s="188">
        <v>285089.29</v>
      </c>
      <c r="C6" s="188">
        <v>0</v>
      </c>
      <c r="D6" s="188">
        <v>0</v>
      </c>
      <c r="E6" s="188">
        <v>0</v>
      </c>
      <c r="F6" s="188"/>
      <c r="G6" s="188">
        <v>0</v>
      </c>
      <c r="H6" s="188">
        <v>0</v>
      </c>
      <c r="I6" s="188">
        <v>0</v>
      </c>
      <c r="J6" s="188">
        <v>0</v>
      </c>
    </row>
    <row r="7" spans="1:10" ht="27.75" customHeight="1">
      <c r="A7" s="5" t="s">
        <v>21</v>
      </c>
      <c r="B7" s="188">
        <v>946430.04</v>
      </c>
      <c r="C7" s="188">
        <v>0</v>
      </c>
      <c r="D7" s="188">
        <v>4200</v>
      </c>
      <c r="E7" s="188">
        <v>38503.62</v>
      </c>
      <c r="F7" s="188">
        <v>11565.78</v>
      </c>
      <c r="G7" s="188">
        <v>4514</v>
      </c>
      <c r="H7" s="188">
        <v>6795</v>
      </c>
      <c r="I7" s="188">
        <v>9198.61</v>
      </c>
      <c r="J7" s="188">
        <v>0</v>
      </c>
    </row>
    <row r="8" spans="1:10" s="65" customFormat="1" ht="10.5">
      <c r="A8" s="64" t="s">
        <v>22</v>
      </c>
      <c r="B8" s="190">
        <f aca="true" t="shared" si="0" ref="B8:I8">SUM(B2:B7)</f>
        <v>2811933.58</v>
      </c>
      <c r="C8" s="190">
        <f>SUM(C2:C7)</f>
        <v>102162.05</v>
      </c>
      <c r="D8" s="190">
        <f t="shared" si="0"/>
        <v>1071815.3</v>
      </c>
      <c r="E8" s="190">
        <f t="shared" si="0"/>
        <v>700002.1000000001</v>
      </c>
      <c r="F8" s="190">
        <f t="shared" si="0"/>
        <v>470739.49</v>
      </c>
      <c r="G8" s="190">
        <f t="shared" si="0"/>
        <v>27386.56</v>
      </c>
      <c r="H8" s="190">
        <f t="shared" si="0"/>
        <v>153309.43</v>
      </c>
      <c r="I8" s="190">
        <f t="shared" si="0"/>
        <v>53911.35</v>
      </c>
      <c r="J8" s="188">
        <v>0</v>
      </c>
    </row>
    <row r="10" spans="1:2" ht="10.5">
      <c r="A10" s="65" t="s">
        <v>191</v>
      </c>
      <c r="B10" s="80">
        <f>B8+C8+D8+E8+F8+G8+H8+I8</f>
        <v>5391259.8599999985</v>
      </c>
    </row>
    <row r="12" spans="1:2" ht="15">
      <c r="A12" s="24" t="s">
        <v>308</v>
      </c>
      <c r="B12" s="13">
        <v>640499.65</v>
      </c>
    </row>
    <row r="14" spans="1:2" ht="10.5">
      <c r="A14" s="24" t="s">
        <v>201</v>
      </c>
      <c r="B14" s="189">
        <f>B10+B12</f>
        <v>6031759.509999999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1">
      <selection activeCell="G16" sqref="G16"/>
    </sheetView>
  </sheetViews>
  <sheetFormatPr defaultColWidth="9.140625" defaultRowHeight="15"/>
  <cols>
    <col min="1" max="1" width="11.7109375" style="0" customWidth="1"/>
    <col min="2" max="2" width="27.7109375" style="0" customWidth="1"/>
    <col min="3" max="3" width="14.8515625" style="0" customWidth="1"/>
    <col min="4" max="4" width="14.8515625" style="0" bestFit="1" customWidth="1"/>
  </cols>
  <sheetData>
    <row r="1" spans="1:2" s="51" customFormat="1" ht="54.75" customHeight="1">
      <c r="A1" s="76" t="s">
        <v>15</v>
      </c>
      <c r="B1" s="74" t="s">
        <v>180</v>
      </c>
    </row>
    <row r="2" spans="1:2" s="51" customFormat="1" ht="54.75" customHeight="1">
      <c r="A2" s="77" t="s">
        <v>306</v>
      </c>
      <c r="B2" s="13">
        <v>17192881.47</v>
      </c>
    </row>
    <row r="3" spans="1:2" ht="33" customHeight="1">
      <c r="A3" s="77" t="s">
        <v>199</v>
      </c>
      <c r="B3" s="13">
        <v>640499.65</v>
      </c>
    </row>
    <row r="4" spans="1:2" s="1" customFormat="1" ht="33" customHeight="1">
      <c r="A4" s="77" t="s">
        <v>201</v>
      </c>
      <c r="B4" s="13">
        <f>SUM(B2:B3)</f>
        <v>17833381.119999997</v>
      </c>
    </row>
    <row r="5" s="78" customFormat="1" ht="20.25" customHeight="1">
      <c r="A5" s="78" t="s">
        <v>190</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H12"/>
  <sheetViews>
    <sheetView zoomScalePageLayoutView="0" workbookViewId="0" topLeftCell="A1">
      <selection activeCell="D25" sqref="D25"/>
    </sheetView>
  </sheetViews>
  <sheetFormatPr defaultColWidth="9.140625" defaultRowHeight="15"/>
  <cols>
    <col min="1" max="1" width="8.8515625" style="0" customWidth="1"/>
    <col min="2" max="2" width="30.8515625" style="0" customWidth="1"/>
    <col min="3" max="3" width="16.8515625" style="0" customWidth="1"/>
    <col min="4" max="4" width="20.00390625" style="0" customWidth="1"/>
    <col min="5" max="5" width="18.140625" style="0" customWidth="1"/>
    <col min="6" max="6" width="16.8515625" style="0" customWidth="1"/>
    <col min="7" max="7" width="21.140625" style="0" customWidth="1"/>
  </cols>
  <sheetData>
    <row r="1" ht="15.75" thickBot="1"/>
    <row r="2" spans="2:7" ht="15">
      <c r="B2" s="215" t="s">
        <v>195</v>
      </c>
      <c r="C2" s="216"/>
      <c r="D2" s="216" t="s">
        <v>196</v>
      </c>
      <c r="E2" s="216"/>
      <c r="F2" s="216" t="s">
        <v>199</v>
      </c>
      <c r="G2" s="213" t="s">
        <v>200</v>
      </c>
    </row>
    <row r="3" spans="2:7" ht="15">
      <c r="B3" s="84" t="s">
        <v>197</v>
      </c>
      <c r="C3" s="85" t="s">
        <v>198</v>
      </c>
      <c r="D3" s="85" t="s">
        <v>197</v>
      </c>
      <c r="E3" s="85" t="s">
        <v>198</v>
      </c>
      <c r="F3" s="217"/>
      <c r="G3" s="214"/>
    </row>
    <row r="4" spans="2:8" ht="15">
      <c r="B4" s="135">
        <v>30892989.960000005</v>
      </c>
      <c r="C4" s="135">
        <v>17410851.1</v>
      </c>
      <c r="D4" s="73">
        <v>13276271.840000002</v>
      </c>
      <c r="E4" s="13">
        <v>0</v>
      </c>
      <c r="F4" s="13">
        <v>5391259.8599999985</v>
      </c>
      <c r="G4" s="13">
        <v>17833381.119999997</v>
      </c>
      <c r="H4" s="79"/>
    </row>
    <row r="5" spans="2:8" ht="15">
      <c r="B5" s="79"/>
      <c r="C5" s="79"/>
      <c r="D5" s="79"/>
      <c r="E5" s="79"/>
      <c r="F5" s="79"/>
      <c r="G5" s="79"/>
      <c r="H5" s="79"/>
    </row>
    <row r="6" spans="1:8" s="81" customFormat="1" ht="15">
      <c r="A6" s="81" t="s">
        <v>191</v>
      </c>
      <c r="B6" s="82">
        <f>B4+C4+D4+F4+G4</f>
        <v>84804753.88</v>
      </c>
      <c r="C6" s="82"/>
      <c r="D6" s="82"/>
      <c r="E6" s="82"/>
      <c r="F6" s="82"/>
      <c r="G6" s="82"/>
      <c r="H6" s="82"/>
    </row>
    <row r="8" spans="2:3" ht="15">
      <c r="B8" t="s">
        <v>309</v>
      </c>
      <c r="C8" s="83">
        <v>17192881.47</v>
      </c>
    </row>
    <row r="10" spans="2:3" ht="15">
      <c r="B10" t="s">
        <v>330</v>
      </c>
      <c r="C10" s="79">
        <f>C4+C8</f>
        <v>34603732.57</v>
      </c>
    </row>
    <row r="12" spans="2:3" ht="15">
      <c r="B12" t="s">
        <v>329</v>
      </c>
      <c r="C12" s="79">
        <f>B4</f>
        <v>30892989.960000005</v>
      </c>
    </row>
  </sheetData>
  <sheetProtection/>
  <mergeCells count="4">
    <mergeCell ref="G2:G3"/>
    <mergeCell ref="B2:C2"/>
    <mergeCell ref="D2:E2"/>
    <mergeCell ref="F2:F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E69"/>
  <sheetViews>
    <sheetView zoomScalePageLayoutView="0" workbookViewId="0" topLeftCell="A1">
      <selection activeCell="I9" sqref="I9"/>
    </sheetView>
  </sheetViews>
  <sheetFormatPr defaultColWidth="9.140625" defaultRowHeight="15"/>
  <cols>
    <col min="1" max="1" width="3.8515625" style="38" customWidth="1"/>
    <col min="2" max="2" width="5.421875" style="51" customWidth="1"/>
    <col min="3" max="3" width="12.28125" style="51" customWidth="1"/>
    <col min="4" max="4" width="22.421875" style="51" customWidth="1"/>
    <col min="5" max="8" width="14.7109375" style="2" customWidth="1"/>
    <col min="9" max="9" width="21.140625" style="2" customWidth="1"/>
    <col min="10" max="10" width="14.7109375" style="2" customWidth="1"/>
    <col min="11" max="11" width="14.28125" style="2" customWidth="1"/>
    <col min="12" max="16384" width="9.140625" style="2" customWidth="1"/>
  </cols>
  <sheetData>
    <row r="1" spans="2:31" ht="12.75" customHeight="1">
      <c r="B1" s="229" t="s">
        <v>23</v>
      </c>
      <c r="C1" s="229"/>
      <c r="D1" s="229"/>
      <c r="E1" s="229"/>
      <c r="F1" s="229"/>
      <c r="G1" s="229"/>
      <c r="H1" s="229"/>
      <c r="I1" s="229"/>
      <c r="J1" s="229"/>
      <c r="K1" s="39"/>
      <c r="L1" s="39"/>
      <c r="M1" s="39"/>
      <c r="N1" s="39"/>
      <c r="O1" s="39"/>
      <c r="P1" s="39"/>
      <c r="Q1" s="39"/>
      <c r="R1" s="39"/>
      <c r="S1" s="39"/>
      <c r="T1" s="39"/>
      <c r="U1" s="39"/>
      <c r="V1" s="39"/>
      <c r="W1" s="39"/>
      <c r="X1" s="39"/>
      <c r="Y1" s="39"/>
      <c r="Z1" s="39"/>
      <c r="AA1" s="39"/>
      <c r="AB1" s="39"/>
      <c r="AC1" s="39"/>
      <c r="AD1" s="39"/>
      <c r="AE1" s="39"/>
    </row>
    <row r="2" spans="2:31" ht="15.75" thickBot="1">
      <c r="B2" s="40"/>
      <c r="C2" s="40"/>
      <c r="D2" s="40"/>
      <c r="E2" s="40"/>
      <c r="F2" s="40"/>
      <c r="G2" s="40"/>
      <c r="H2" s="40"/>
      <c r="K2" s="39"/>
      <c r="L2" s="39"/>
      <c r="M2" s="39"/>
      <c r="N2" s="39"/>
      <c r="O2" s="39"/>
      <c r="P2" s="39"/>
      <c r="Q2" s="39"/>
      <c r="R2" s="39"/>
      <c r="S2" s="39"/>
      <c r="T2" s="39"/>
      <c r="U2" s="39"/>
      <c r="V2" s="39"/>
      <c r="W2" s="39"/>
      <c r="X2" s="39"/>
      <c r="Y2" s="39"/>
      <c r="Z2" s="39"/>
      <c r="AA2" s="39"/>
      <c r="AB2" s="39"/>
      <c r="AC2" s="39"/>
      <c r="AD2" s="39"/>
      <c r="AE2" s="39"/>
    </row>
    <row r="3" spans="2:31" ht="48.75" customHeight="1" thickBot="1">
      <c r="B3" s="230" t="s">
        <v>24</v>
      </c>
      <c r="C3" s="231"/>
      <c r="D3" s="232" t="s">
        <v>189</v>
      </c>
      <c r="E3" s="233"/>
      <c r="F3" s="233"/>
      <c r="G3" s="233"/>
      <c r="H3" s="233"/>
      <c r="I3" s="233"/>
      <c r="J3" s="234"/>
      <c r="K3" s="39"/>
      <c r="L3" s="39"/>
      <c r="M3" s="42"/>
      <c r="AE3" s="39"/>
    </row>
    <row r="4" spans="2:31" ht="26.25" customHeight="1">
      <c r="B4" s="15"/>
      <c r="C4" s="15"/>
      <c r="D4" s="15"/>
      <c r="E4" s="15"/>
      <c r="F4" s="15"/>
      <c r="G4" s="15"/>
      <c r="H4" s="15"/>
      <c r="K4" s="39"/>
      <c r="L4" s="235"/>
      <c r="M4" s="235"/>
      <c r="N4" s="235"/>
      <c r="O4" s="235"/>
      <c r="P4" s="235"/>
      <c r="Q4" s="235"/>
      <c r="R4" s="235"/>
      <c r="S4" s="235"/>
      <c r="T4" s="235"/>
      <c r="U4" s="235"/>
      <c r="V4" s="235"/>
      <c r="W4" s="235"/>
      <c r="X4" s="235"/>
      <c r="Y4" s="235"/>
      <c r="Z4" s="235"/>
      <c r="AA4" s="235"/>
      <c r="AB4" s="235"/>
      <c r="AC4" s="235"/>
      <c r="AD4" s="235"/>
      <c r="AE4" s="235"/>
    </row>
    <row r="5" spans="1:10" s="31" customFormat="1" ht="12.75" customHeight="1">
      <c r="A5" s="38"/>
      <c r="B5" s="32"/>
      <c r="C5" s="32"/>
      <c r="D5" s="32"/>
      <c r="E5" s="58" t="s">
        <v>25</v>
      </c>
      <c r="F5" s="58" t="s">
        <v>202</v>
      </c>
      <c r="G5" s="58" t="s">
        <v>203</v>
      </c>
      <c r="H5" s="58" t="s">
        <v>204</v>
      </c>
      <c r="I5" s="58" t="s">
        <v>205</v>
      </c>
      <c r="J5" s="58" t="s">
        <v>206</v>
      </c>
    </row>
    <row r="6" spans="1:10" ht="22.5" customHeight="1">
      <c r="A6" s="43">
        <v>1</v>
      </c>
      <c r="B6" s="228" t="s">
        <v>26</v>
      </c>
      <c r="C6" s="228"/>
      <c r="D6" s="228"/>
      <c r="E6" s="37" t="s">
        <v>88</v>
      </c>
      <c r="F6" s="37" t="s">
        <v>208</v>
      </c>
      <c r="G6" s="87" t="s">
        <v>88</v>
      </c>
      <c r="H6" s="87" t="s">
        <v>88</v>
      </c>
      <c r="I6" s="87" t="s">
        <v>112</v>
      </c>
      <c r="J6" s="87" t="s">
        <v>209</v>
      </c>
    </row>
    <row r="7" spans="1:10" s="46" customFormat="1" ht="24.75" customHeight="1">
      <c r="A7" s="45">
        <v>2</v>
      </c>
      <c r="B7" s="236" t="s">
        <v>2</v>
      </c>
      <c r="C7" s="236"/>
      <c r="D7" s="236"/>
      <c r="E7" s="17">
        <v>1912</v>
      </c>
      <c r="F7" s="17">
        <v>1965</v>
      </c>
      <c r="G7" s="17">
        <v>1968</v>
      </c>
      <c r="H7" s="88">
        <v>1912</v>
      </c>
      <c r="I7" s="17" t="s">
        <v>328</v>
      </c>
      <c r="J7" s="17">
        <v>2012</v>
      </c>
    </row>
    <row r="8" spans="1:10" ht="24.75" customHeight="1">
      <c r="A8" s="43">
        <v>3</v>
      </c>
      <c r="B8" s="218" t="s">
        <v>27</v>
      </c>
      <c r="C8" s="219"/>
      <c r="D8" s="220"/>
      <c r="E8" s="37" t="s">
        <v>60</v>
      </c>
      <c r="F8" s="37" t="s">
        <v>60</v>
      </c>
      <c r="G8" s="37" t="s">
        <v>60</v>
      </c>
      <c r="H8" s="37" t="s">
        <v>60</v>
      </c>
      <c r="I8" s="37" t="s">
        <v>60</v>
      </c>
      <c r="J8" s="37" t="s">
        <v>10</v>
      </c>
    </row>
    <row r="9" spans="1:10" s="91" customFormat="1" ht="24.75" customHeight="1">
      <c r="A9" s="89">
        <v>4</v>
      </c>
      <c r="B9" s="218" t="s">
        <v>1</v>
      </c>
      <c r="C9" s="226"/>
      <c r="D9" s="227"/>
      <c r="E9" s="50" t="s">
        <v>211</v>
      </c>
      <c r="F9" s="50" t="s">
        <v>212</v>
      </c>
      <c r="G9" s="50" t="s">
        <v>213</v>
      </c>
      <c r="H9" s="90" t="s">
        <v>214</v>
      </c>
      <c r="I9" s="90" t="s">
        <v>215</v>
      </c>
      <c r="J9" s="90" t="s">
        <v>216</v>
      </c>
    </row>
    <row r="10" spans="1:10" s="91" customFormat="1" ht="36" customHeight="1">
      <c r="A10" s="89">
        <v>5</v>
      </c>
      <c r="B10" s="218" t="s">
        <v>28</v>
      </c>
      <c r="C10" s="226"/>
      <c r="D10" s="227"/>
      <c r="E10" s="37" t="s">
        <v>218</v>
      </c>
      <c r="F10" s="37" t="s">
        <v>219</v>
      </c>
      <c r="G10" s="37" t="s">
        <v>220</v>
      </c>
      <c r="H10" s="37" t="s">
        <v>221</v>
      </c>
      <c r="I10" s="37" t="s">
        <v>222</v>
      </c>
      <c r="J10" s="37" t="s">
        <v>223</v>
      </c>
    </row>
    <row r="11" spans="1:10" s="91" customFormat="1" ht="39" customHeight="1">
      <c r="A11" s="89">
        <v>6</v>
      </c>
      <c r="B11" s="218" t="s">
        <v>30</v>
      </c>
      <c r="C11" s="226"/>
      <c r="D11" s="227"/>
      <c r="E11" s="37" t="s">
        <v>60</v>
      </c>
      <c r="F11" s="37" t="s">
        <v>10</v>
      </c>
      <c r="G11" s="37" t="s">
        <v>10</v>
      </c>
      <c r="H11" s="37" t="s">
        <v>60</v>
      </c>
      <c r="I11" s="37" t="s">
        <v>10</v>
      </c>
      <c r="J11" s="37" t="s">
        <v>10</v>
      </c>
    </row>
    <row r="12" spans="1:10" ht="28.5" customHeight="1">
      <c r="A12" s="43">
        <v>8</v>
      </c>
      <c r="B12" s="228" t="s">
        <v>31</v>
      </c>
      <c r="C12" s="228"/>
      <c r="D12" s="228"/>
      <c r="E12" s="18" t="s">
        <v>227</v>
      </c>
      <c r="F12" s="18" t="s">
        <v>228</v>
      </c>
      <c r="G12" s="18" t="s">
        <v>229</v>
      </c>
      <c r="H12" s="92" t="s">
        <v>32</v>
      </c>
      <c r="I12" s="18" t="s">
        <v>32</v>
      </c>
      <c r="J12" s="18" t="s">
        <v>230</v>
      </c>
    </row>
    <row r="13" spans="1:10" ht="35.25" customHeight="1">
      <c r="A13" s="43">
        <v>9</v>
      </c>
      <c r="B13" s="218" t="s">
        <v>33</v>
      </c>
      <c r="C13" s="219"/>
      <c r="D13" s="220"/>
      <c r="E13" s="93" t="s">
        <v>231</v>
      </c>
      <c r="F13" s="18" t="s">
        <v>232</v>
      </c>
      <c r="G13" s="18" t="s">
        <v>68</v>
      </c>
      <c r="H13" s="92" t="s">
        <v>233</v>
      </c>
      <c r="I13" s="18" t="s">
        <v>233</v>
      </c>
      <c r="J13" s="18" t="s">
        <v>234</v>
      </c>
    </row>
    <row r="14" spans="1:10" ht="35.25" customHeight="1">
      <c r="A14" s="43">
        <v>10</v>
      </c>
      <c r="B14" s="218" t="s">
        <v>35</v>
      </c>
      <c r="C14" s="219"/>
      <c r="D14" s="220"/>
      <c r="E14" s="93" t="s">
        <v>235</v>
      </c>
      <c r="F14" s="18" t="s">
        <v>236</v>
      </c>
      <c r="G14" s="18" t="s">
        <v>232</v>
      </c>
      <c r="H14" s="18" t="s">
        <v>235</v>
      </c>
      <c r="I14" s="18" t="s">
        <v>235</v>
      </c>
      <c r="J14" s="18" t="s">
        <v>234</v>
      </c>
    </row>
    <row r="15" spans="1:10" ht="35.25" customHeight="1">
      <c r="A15" s="43">
        <v>11</v>
      </c>
      <c r="B15" s="218" t="s">
        <v>36</v>
      </c>
      <c r="C15" s="219"/>
      <c r="D15" s="220"/>
      <c r="E15" s="93" t="s">
        <v>237</v>
      </c>
      <c r="F15" s="18" t="s">
        <v>138</v>
      </c>
      <c r="G15" s="18" t="s">
        <v>232</v>
      </c>
      <c r="H15" s="18" t="s">
        <v>237</v>
      </c>
      <c r="I15" s="18" t="s">
        <v>237</v>
      </c>
      <c r="J15" s="18" t="s">
        <v>234</v>
      </c>
    </row>
    <row r="16" spans="1:10" ht="27" customHeight="1">
      <c r="A16" s="43">
        <v>12</v>
      </c>
      <c r="B16" s="218" t="s">
        <v>38</v>
      </c>
      <c r="C16" s="219"/>
      <c r="D16" s="220"/>
      <c r="E16" s="17">
        <v>3</v>
      </c>
      <c r="F16" s="17">
        <v>1</v>
      </c>
      <c r="G16" s="17">
        <v>1</v>
      </c>
      <c r="H16" s="88">
        <v>1</v>
      </c>
      <c r="I16" s="17">
        <v>2</v>
      </c>
      <c r="J16" s="17">
        <v>1</v>
      </c>
    </row>
    <row r="17" spans="1:10" ht="49.5" customHeight="1">
      <c r="A17" s="43">
        <v>13</v>
      </c>
      <c r="B17" s="218" t="s">
        <v>39</v>
      </c>
      <c r="C17" s="219"/>
      <c r="D17" s="220"/>
      <c r="E17" s="18" t="s">
        <v>71</v>
      </c>
      <c r="F17" s="18" t="s">
        <v>71</v>
      </c>
      <c r="G17" s="18" t="s">
        <v>83</v>
      </c>
      <c r="H17" s="18" t="s">
        <v>71</v>
      </c>
      <c r="I17" s="18" t="s">
        <v>71</v>
      </c>
      <c r="J17" s="18" t="s">
        <v>83</v>
      </c>
    </row>
    <row r="18" spans="1:10" ht="81" customHeight="1">
      <c r="A18" s="43">
        <v>14</v>
      </c>
      <c r="B18" s="218" t="s">
        <v>41</v>
      </c>
      <c r="C18" s="219"/>
      <c r="D18" s="220"/>
      <c r="E18" s="37" t="s">
        <v>60</v>
      </c>
      <c r="F18" s="37" t="s">
        <v>60</v>
      </c>
      <c r="G18" s="37" t="s">
        <v>60</v>
      </c>
      <c r="H18" s="37" t="s">
        <v>60</v>
      </c>
      <c r="I18" s="37" t="s">
        <v>60</v>
      </c>
      <c r="J18" s="37" t="s">
        <v>60</v>
      </c>
    </row>
    <row r="19" spans="1:10" ht="48" customHeight="1">
      <c r="A19" s="43">
        <v>15</v>
      </c>
      <c r="B19" s="218" t="s">
        <v>42</v>
      </c>
      <c r="C19" s="221"/>
      <c r="D19" s="222"/>
      <c r="E19" s="37" t="s">
        <v>10</v>
      </c>
      <c r="F19" s="37" t="s">
        <v>10</v>
      </c>
      <c r="G19" s="37" t="s">
        <v>10</v>
      </c>
      <c r="H19" s="37" t="s">
        <v>10</v>
      </c>
      <c r="I19" s="37" t="s">
        <v>10</v>
      </c>
      <c r="J19" s="37" t="s">
        <v>60</v>
      </c>
    </row>
    <row r="20" spans="1:10" ht="48" customHeight="1">
      <c r="A20" s="89" t="s">
        <v>43</v>
      </c>
      <c r="B20" s="218" t="s">
        <v>44</v>
      </c>
      <c r="C20" s="221"/>
      <c r="D20" s="222"/>
      <c r="E20" s="49"/>
      <c r="F20" s="49"/>
      <c r="G20" s="49"/>
      <c r="H20" s="49"/>
      <c r="I20" s="49"/>
      <c r="J20" s="49"/>
    </row>
    <row r="21" spans="1:10" s="91" customFormat="1" ht="69" customHeight="1">
      <c r="A21" s="89">
        <v>16</v>
      </c>
      <c r="B21" s="218" t="s">
        <v>46</v>
      </c>
      <c r="C21" s="219"/>
      <c r="D21" s="220"/>
      <c r="E21" s="94" t="s">
        <v>239</v>
      </c>
      <c r="F21" s="19" t="s">
        <v>10</v>
      </c>
      <c r="G21" s="19" t="s">
        <v>10</v>
      </c>
      <c r="H21" s="37" t="s">
        <v>10</v>
      </c>
      <c r="I21" s="37" t="s">
        <v>10</v>
      </c>
      <c r="J21" s="37" t="s">
        <v>10</v>
      </c>
    </row>
    <row r="22" spans="1:10" ht="14.25" customHeight="1">
      <c r="A22" s="223" t="s">
        <v>48</v>
      </c>
      <c r="B22" s="224"/>
      <c r="C22" s="224"/>
      <c r="D22" s="224"/>
      <c r="E22" s="224"/>
      <c r="F22" s="224"/>
      <c r="G22" s="224"/>
      <c r="H22" s="224"/>
      <c r="I22" s="224"/>
      <c r="J22" s="224"/>
    </row>
    <row r="23" spans="1:10" ht="22.5" customHeight="1">
      <c r="A23" s="43">
        <v>17</v>
      </c>
      <c r="B23" s="218" t="s">
        <v>49</v>
      </c>
      <c r="C23" s="219"/>
      <c r="D23" s="220"/>
      <c r="E23" s="37" t="s">
        <v>60</v>
      </c>
      <c r="F23" s="37" t="s">
        <v>10</v>
      </c>
      <c r="G23" s="37" t="s">
        <v>60</v>
      </c>
      <c r="H23" s="37" t="s">
        <v>60</v>
      </c>
      <c r="I23" s="37" t="s">
        <v>60</v>
      </c>
      <c r="J23" s="37" t="s">
        <v>60</v>
      </c>
    </row>
    <row r="24" spans="1:10" ht="24" customHeight="1">
      <c r="A24" s="43">
        <v>18</v>
      </c>
      <c r="B24" s="218" t="s">
        <v>50</v>
      </c>
      <c r="C24" s="219"/>
      <c r="D24" s="220"/>
      <c r="E24" s="37">
        <v>19</v>
      </c>
      <c r="F24" s="37">
        <v>0</v>
      </c>
      <c r="G24" s="37">
        <v>6</v>
      </c>
      <c r="H24" s="37">
        <v>5</v>
      </c>
      <c r="I24" s="37">
        <v>4</v>
      </c>
      <c r="J24" s="37">
        <v>6</v>
      </c>
    </row>
    <row r="25" spans="1:10" ht="24" customHeight="1">
      <c r="A25" s="43">
        <v>19</v>
      </c>
      <c r="B25" s="218" t="s">
        <v>51</v>
      </c>
      <c r="C25" s="219"/>
      <c r="D25" s="220"/>
      <c r="E25" s="37" t="s">
        <v>10</v>
      </c>
      <c r="F25" s="37" t="s">
        <v>10</v>
      </c>
      <c r="G25" s="37" t="s">
        <v>10</v>
      </c>
      <c r="H25" s="37" t="s">
        <v>10</v>
      </c>
      <c r="I25" s="37" t="s">
        <v>10</v>
      </c>
      <c r="J25" s="37" t="s">
        <v>10</v>
      </c>
    </row>
    <row r="26" spans="1:10" ht="22.5" customHeight="1">
      <c r="A26" s="43">
        <v>20</v>
      </c>
      <c r="B26" s="218" t="s">
        <v>52</v>
      </c>
      <c r="C26" s="219"/>
      <c r="D26" s="220"/>
      <c r="E26" s="37">
        <v>0</v>
      </c>
      <c r="F26" s="37">
        <v>0</v>
      </c>
      <c r="G26" s="37">
        <v>0</v>
      </c>
      <c r="H26" s="37">
        <v>0</v>
      </c>
      <c r="I26" s="37">
        <v>0</v>
      </c>
      <c r="J26" s="37"/>
    </row>
    <row r="27" spans="1:10" ht="20.25" customHeight="1">
      <c r="A27" s="43">
        <v>21</v>
      </c>
      <c r="B27" s="218" t="s">
        <v>53</v>
      </c>
      <c r="C27" s="219"/>
      <c r="D27" s="220"/>
      <c r="E27" s="37" t="s">
        <v>60</v>
      </c>
      <c r="F27" s="37" t="s">
        <v>60</v>
      </c>
      <c r="G27" s="37" t="s">
        <v>10</v>
      </c>
      <c r="H27" s="37" t="s">
        <v>10</v>
      </c>
      <c r="I27" s="37" t="s">
        <v>10</v>
      </c>
      <c r="J27" s="37" t="s">
        <v>10</v>
      </c>
    </row>
    <row r="28" spans="1:10" ht="23.25" customHeight="1">
      <c r="A28" s="43">
        <v>22</v>
      </c>
      <c r="B28" s="218" t="s">
        <v>54</v>
      </c>
      <c r="C28" s="219"/>
      <c r="D28" s="220"/>
      <c r="E28" s="37">
        <v>8</v>
      </c>
      <c r="F28" s="37">
        <v>1</v>
      </c>
      <c r="G28" s="37">
        <v>0</v>
      </c>
      <c r="H28" s="37">
        <v>0</v>
      </c>
      <c r="I28" s="37">
        <v>0</v>
      </c>
      <c r="J28" s="37"/>
    </row>
    <row r="29" spans="1:10" ht="23.25" customHeight="1">
      <c r="A29" s="43">
        <v>23</v>
      </c>
      <c r="B29" s="218" t="s">
        <v>55</v>
      </c>
      <c r="C29" s="219"/>
      <c r="D29" s="220"/>
      <c r="E29" s="37" t="s">
        <v>10</v>
      </c>
      <c r="F29" s="37" t="s">
        <v>10</v>
      </c>
      <c r="G29" s="37" t="s">
        <v>10</v>
      </c>
      <c r="H29" s="37" t="s">
        <v>10</v>
      </c>
      <c r="I29" s="37" t="s">
        <v>60</v>
      </c>
      <c r="J29" s="37" t="s">
        <v>10</v>
      </c>
    </row>
    <row r="30" spans="1:10" ht="31.5" customHeight="1">
      <c r="A30" s="43">
        <v>24</v>
      </c>
      <c r="B30" s="218" t="s">
        <v>56</v>
      </c>
      <c r="C30" s="219"/>
      <c r="D30" s="220"/>
      <c r="E30" s="37">
        <v>0</v>
      </c>
      <c r="F30" s="37">
        <v>0</v>
      </c>
      <c r="G30" s="37">
        <v>0</v>
      </c>
      <c r="H30" s="37">
        <v>0</v>
      </c>
      <c r="I30" s="37"/>
      <c r="J30" s="37"/>
    </row>
    <row r="31" spans="1:10" ht="25.5" customHeight="1">
      <c r="A31" s="43">
        <v>25</v>
      </c>
      <c r="B31" s="218" t="s">
        <v>57</v>
      </c>
      <c r="C31" s="219"/>
      <c r="D31" s="220"/>
      <c r="E31" s="37" t="s">
        <v>10</v>
      </c>
      <c r="F31" s="37" t="s">
        <v>10</v>
      </c>
      <c r="G31" s="37" t="s">
        <v>10</v>
      </c>
      <c r="H31" s="37" t="s">
        <v>10</v>
      </c>
      <c r="I31" s="37" t="s">
        <v>10</v>
      </c>
      <c r="J31" s="37" t="s">
        <v>10</v>
      </c>
    </row>
    <row r="32" spans="1:10" s="91" customFormat="1" ht="31.5" customHeight="1">
      <c r="A32" s="89">
        <v>26</v>
      </c>
      <c r="B32" s="218" t="s">
        <v>58</v>
      </c>
      <c r="C32" s="219"/>
      <c r="D32" s="220"/>
      <c r="E32" s="37">
        <v>0</v>
      </c>
      <c r="F32" s="37">
        <v>0</v>
      </c>
      <c r="G32" s="37">
        <v>0</v>
      </c>
      <c r="H32" s="37">
        <v>0</v>
      </c>
      <c r="I32" s="37">
        <v>0</v>
      </c>
      <c r="J32" s="37"/>
    </row>
    <row r="33" spans="1:10" s="91" customFormat="1" ht="37.5" customHeight="1">
      <c r="A33" s="89">
        <v>27</v>
      </c>
      <c r="B33" s="218" t="s">
        <v>59</v>
      </c>
      <c r="C33" s="219"/>
      <c r="D33" s="220"/>
      <c r="E33" s="95" t="s">
        <v>241</v>
      </c>
      <c r="F33" s="95" t="s">
        <v>241</v>
      </c>
      <c r="G33" s="95" t="s">
        <v>241</v>
      </c>
      <c r="H33" s="95" t="s">
        <v>241</v>
      </c>
      <c r="I33" s="72" t="s">
        <v>241</v>
      </c>
      <c r="J33" s="72" t="s">
        <v>241</v>
      </c>
    </row>
    <row r="34" spans="2:10" ht="48" customHeight="1">
      <c r="B34" s="225" t="s">
        <v>243</v>
      </c>
      <c r="C34" s="225"/>
      <c r="D34" s="225"/>
      <c r="E34" s="225"/>
      <c r="F34" s="225"/>
      <c r="G34" s="225"/>
      <c r="H34" s="225"/>
      <c r="I34" s="225"/>
      <c r="J34" s="225"/>
    </row>
    <row r="35" spans="2:8" ht="15">
      <c r="B35" s="52"/>
      <c r="C35" s="52"/>
      <c r="D35" s="52"/>
      <c r="E35" s="51"/>
      <c r="F35" s="51"/>
      <c r="G35" s="51"/>
      <c r="H35" s="51"/>
    </row>
    <row r="36" spans="2:8" ht="15">
      <c r="B36" s="53"/>
      <c r="C36" s="41"/>
      <c r="D36" s="41"/>
      <c r="E36" s="41"/>
      <c r="F36" s="51"/>
      <c r="G36" s="51"/>
      <c r="H36" s="51"/>
    </row>
    <row r="44" ht="13.5" customHeight="1"/>
    <row r="47" ht="12.75" customHeight="1"/>
    <row r="50" ht="12.75" customHeight="1"/>
    <row r="55" ht="12.75" customHeight="1"/>
    <row r="63" ht="12.75" customHeight="1"/>
    <row r="69" spans="2:8" ht="15">
      <c r="B69" s="54"/>
      <c r="C69" s="54"/>
      <c r="D69" s="54"/>
      <c r="E69" s="54"/>
      <c r="F69" s="54"/>
      <c r="G69" s="54"/>
      <c r="H69" s="54"/>
    </row>
  </sheetData>
  <sheetProtection/>
  <mergeCells count="33">
    <mergeCell ref="L4:AE4"/>
    <mergeCell ref="B6:D6"/>
    <mergeCell ref="B7:D7"/>
    <mergeCell ref="B8:D8"/>
    <mergeCell ref="B9:D9"/>
    <mergeCell ref="B10:D10"/>
    <mergeCell ref="B19:D19"/>
    <mergeCell ref="B11:D11"/>
    <mergeCell ref="B12:D12"/>
    <mergeCell ref="B1:J1"/>
    <mergeCell ref="B3:C3"/>
    <mergeCell ref="D3:J3"/>
    <mergeCell ref="B13:D13"/>
    <mergeCell ref="B34:J34"/>
    <mergeCell ref="B31:D31"/>
    <mergeCell ref="B32:D32"/>
    <mergeCell ref="B33:D33"/>
    <mergeCell ref="B25:D25"/>
    <mergeCell ref="B14:D14"/>
    <mergeCell ref="B15:D15"/>
    <mergeCell ref="B16:D16"/>
    <mergeCell ref="B17:D17"/>
    <mergeCell ref="B18:D18"/>
    <mergeCell ref="B26:D26"/>
    <mergeCell ref="B27:D27"/>
    <mergeCell ref="B28:D28"/>
    <mergeCell ref="B29:D29"/>
    <mergeCell ref="B30:D30"/>
    <mergeCell ref="B20:D20"/>
    <mergeCell ref="B21:D21"/>
    <mergeCell ref="A22:J22"/>
    <mergeCell ref="B23:D23"/>
    <mergeCell ref="B24:D2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B64"/>
  <sheetViews>
    <sheetView zoomScalePageLayoutView="0" workbookViewId="0" topLeftCell="A1">
      <selection activeCell="I20" sqref="I20"/>
    </sheetView>
  </sheetViews>
  <sheetFormatPr defaultColWidth="9.140625" defaultRowHeight="15"/>
  <cols>
    <col min="1" max="2" width="9.140625" style="1" customWidth="1"/>
    <col min="3" max="3" width="15.28125" style="1" customWidth="1"/>
    <col min="4" max="4" width="18.28125" style="1" customWidth="1"/>
    <col min="5" max="5" width="23.57421875" style="1" customWidth="1"/>
    <col min="6" max="6" width="20.8515625" style="1" customWidth="1"/>
    <col min="7" max="7" width="29.140625" style="1" customWidth="1"/>
    <col min="8" max="8" width="38.57421875" style="1" customWidth="1"/>
    <col min="9" max="9" width="17.28125" style="1" customWidth="1"/>
    <col min="10" max="16384" width="9.140625" style="1" customWidth="1"/>
  </cols>
  <sheetData>
    <row r="1" spans="2:28" ht="15">
      <c r="B1" s="229" t="s">
        <v>23</v>
      </c>
      <c r="C1" s="229"/>
      <c r="D1" s="229"/>
      <c r="E1" s="229"/>
      <c r="F1" s="229"/>
      <c r="G1" s="229"/>
      <c r="H1" s="229"/>
      <c r="I1" s="39"/>
      <c r="J1" s="39"/>
      <c r="K1" s="39"/>
      <c r="L1" s="39"/>
      <c r="M1" s="39"/>
      <c r="N1" s="39"/>
      <c r="O1" s="39"/>
      <c r="P1" s="39"/>
      <c r="Q1" s="39"/>
      <c r="R1" s="39"/>
      <c r="S1" s="39"/>
      <c r="T1" s="39"/>
      <c r="U1" s="39"/>
      <c r="V1" s="39"/>
      <c r="W1" s="39"/>
      <c r="X1" s="39"/>
      <c r="Y1" s="39"/>
      <c r="Z1" s="39"/>
      <c r="AA1" s="39"/>
      <c r="AB1" s="39"/>
    </row>
    <row r="2" spans="2:28" ht="15.75" thickBot="1">
      <c r="B2" s="40"/>
      <c r="C2" s="40"/>
      <c r="D2" s="40"/>
      <c r="E2" s="14"/>
      <c r="I2" s="39"/>
      <c r="J2" s="39"/>
      <c r="K2" s="39"/>
      <c r="L2" s="39"/>
      <c r="M2" s="39"/>
      <c r="N2" s="39"/>
      <c r="O2" s="39"/>
      <c r="P2" s="39"/>
      <c r="Q2" s="39"/>
      <c r="R2" s="39"/>
      <c r="S2" s="39"/>
      <c r="T2" s="39"/>
      <c r="U2" s="39"/>
      <c r="V2" s="39"/>
      <c r="W2" s="39"/>
      <c r="X2" s="39"/>
      <c r="Y2" s="39"/>
      <c r="Z2" s="39"/>
      <c r="AA2" s="39"/>
      <c r="AB2" s="39"/>
    </row>
    <row r="3" spans="2:28" ht="27" customHeight="1" thickBot="1">
      <c r="B3" s="230" t="s">
        <v>24</v>
      </c>
      <c r="C3" s="231"/>
      <c r="D3" s="192" t="s">
        <v>189</v>
      </c>
      <c r="E3" s="86"/>
      <c r="F3" s="86"/>
      <c r="G3" s="86"/>
      <c r="H3" s="86"/>
      <c r="I3" s="39"/>
      <c r="J3" s="42"/>
      <c r="AB3" s="39"/>
    </row>
    <row r="4" spans="2:28" ht="15">
      <c r="B4" s="15"/>
      <c r="C4" s="15"/>
      <c r="D4" s="15"/>
      <c r="E4" s="25"/>
      <c r="I4" s="235"/>
      <c r="J4" s="235"/>
      <c r="K4" s="235"/>
      <c r="L4" s="235"/>
      <c r="M4" s="235"/>
      <c r="N4" s="235"/>
      <c r="O4" s="235"/>
      <c r="P4" s="235"/>
      <c r="Q4" s="235"/>
      <c r="R4" s="235"/>
      <c r="S4" s="235"/>
      <c r="T4" s="235"/>
      <c r="U4" s="235"/>
      <c r="V4" s="235"/>
      <c r="W4" s="235"/>
      <c r="X4" s="235"/>
      <c r="Y4" s="235"/>
      <c r="Z4" s="235"/>
      <c r="AA4" s="235"/>
      <c r="AB4" s="235"/>
    </row>
    <row r="5" spans="1:28" ht="21">
      <c r="A5" s="198"/>
      <c r="B5" s="199"/>
      <c r="C5" s="199"/>
      <c r="D5" s="199"/>
      <c r="E5" s="22" t="s">
        <v>207</v>
      </c>
      <c r="F5" s="56" t="s">
        <v>323</v>
      </c>
      <c r="G5" s="56" t="s">
        <v>324</v>
      </c>
      <c r="H5" s="56" t="s">
        <v>325</v>
      </c>
      <c r="I5" s="31"/>
      <c r="J5" s="31"/>
      <c r="K5" s="31"/>
      <c r="L5" s="31"/>
      <c r="M5" s="31"/>
      <c r="N5" s="31"/>
      <c r="O5" s="31"/>
      <c r="P5" s="31"/>
      <c r="Q5" s="31"/>
      <c r="R5" s="31"/>
      <c r="S5" s="31"/>
      <c r="T5" s="31"/>
      <c r="U5" s="31"/>
      <c r="V5" s="31"/>
      <c r="W5" s="31"/>
      <c r="X5" s="31"/>
      <c r="Y5" s="31"/>
      <c r="Z5" s="31"/>
      <c r="AA5" s="31"/>
      <c r="AB5" s="31"/>
    </row>
    <row r="6" spans="1:8" ht="15">
      <c r="A6" s="43">
        <v>1</v>
      </c>
      <c r="B6" s="228" t="s">
        <v>26</v>
      </c>
      <c r="C6" s="228"/>
      <c r="D6" s="228"/>
      <c r="E6" s="87" t="s">
        <v>311</v>
      </c>
      <c r="F6" s="87" t="s">
        <v>125</v>
      </c>
      <c r="G6" s="87" t="s">
        <v>125</v>
      </c>
      <c r="H6" s="87" t="s">
        <v>125</v>
      </c>
    </row>
    <row r="7" spans="1:28" ht="15">
      <c r="A7" s="45">
        <v>2</v>
      </c>
      <c r="B7" s="236" t="s">
        <v>2</v>
      </c>
      <c r="C7" s="236"/>
      <c r="D7" s="236"/>
      <c r="E7" s="17" t="s">
        <v>326</v>
      </c>
      <c r="F7" s="17">
        <v>1913</v>
      </c>
      <c r="G7" s="87" t="s">
        <v>210</v>
      </c>
      <c r="H7" s="87" t="s">
        <v>210</v>
      </c>
      <c r="I7" s="46"/>
      <c r="J7" s="46"/>
      <c r="K7" s="46"/>
      <c r="L7" s="46"/>
      <c r="M7" s="46"/>
      <c r="N7" s="46"/>
      <c r="O7" s="46"/>
      <c r="P7" s="46"/>
      <c r="Q7" s="46"/>
      <c r="R7" s="46"/>
      <c r="S7" s="46"/>
      <c r="T7" s="46"/>
      <c r="U7" s="46"/>
      <c r="V7" s="46"/>
      <c r="W7" s="46"/>
      <c r="X7" s="46"/>
      <c r="Y7" s="46"/>
      <c r="Z7" s="46"/>
      <c r="AA7" s="46"/>
      <c r="AB7" s="46"/>
    </row>
    <row r="8" spans="1:8" ht="15">
      <c r="A8" s="43">
        <v>3</v>
      </c>
      <c r="B8" s="228" t="s">
        <v>27</v>
      </c>
      <c r="C8" s="228"/>
      <c r="D8" s="228"/>
      <c r="E8" s="12" t="s">
        <v>10</v>
      </c>
      <c r="F8" s="37" t="s">
        <v>10</v>
      </c>
      <c r="G8" s="37" t="s">
        <v>10</v>
      </c>
      <c r="H8" s="37" t="s">
        <v>10</v>
      </c>
    </row>
    <row r="9" spans="1:28" ht="21">
      <c r="A9" s="89">
        <v>4</v>
      </c>
      <c r="B9" s="228" t="s">
        <v>1</v>
      </c>
      <c r="C9" s="239"/>
      <c r="D9" s="239"/>
      <c r="E9" s="12" t="s">
        <v>327</v>
      </c>
      <c r="F9" s="37" t="s">
        <v>217</v>
      </c>
      <c r="G9" s="37" t="s">
        <v>217</v>
      </c>
      <c r="H9" s="37" t="s">
        <v>217</v>
      </c>
      <c r="I9" s="91"/>
      <c r="J9" s="91"/>
      <c r="K9" s="91"/>
      <c r="L9" s="91"/>
      <c r="M9" s="91"/>
      <c r="N9" s="91"/>
      <c r="O9" s="91"/>
      <c r="P9" s="91"/>
      <c r="Q9" s="91"/>
      <c r="R9" s="91"/>
      <c r="S9" s="91"/>
      <c r="T9" s="91"/>
      <c r="U9" s="91"/>
      <c r="V9" s="91"/>
      <c r="W9" s="91"/>
      <c r="X9" s="91"/>
      <c r="Y9" s="91"/>
      <c r="Z9" s="91"/>
      <c r="AA9" s="91"/>
      <c r="AB9" s="91"/>
    </row>
    <row r="10" spans="1:28" ht="31.5">
      <c r="A10" s="89">
        <v>5</v>
      </c>
      <c r="B10" s="228" t="s">
        <v>28</v>
      </c>
      <c r="C10" s="239"/>
      <c r="D10" s="239"/>
      <c r="E10" s="12" t="s">
        <v>29</v>
      </c>
      <c r="F10" s="37" t="s">
        <v>224</v>
      </c>
      <c r="G10" s="37" t="s">
        <v>225</v>
      </c>
      <c r="H10" s="37" t="s">
        <v>226</v>
      </c>
      <c r="I10" s="91"/>
      <c r="J10" s="91"/>
      <c r="K10" s="91"/>
      <c r="L10" s="91"/>
      <c r="M10" s="91"/>
      <c r="N10" s="91"/>
      <c r="O10" s="91"/>
      <c r="P10" s="91"/>
      <c r="Q10" s="91"/>
      <c r="R10" s="91"/>
      <c r="S10" s="91"/>
      <c r="T10" s="91"/>
      <c r="U10" s="91"/>
      <c r="V10" s="91"/>
      <c r="W10" s="91"/>
      <c r="X10" s="91"/>
      <c r="Y10" s="91"/>
      <c r="Z10" s="91"/>
      <c r="AA10" s="91"/>
      <c r="AB10" s="91"/>
    </row>
    <row r="11" spans="1:28" ht="24.75" customHeight="1">
      <c r="A11" s="89">
        <v>6</v>
      </c>
      <c r="B11" s="228" t="s">
        <v>30</v>
      </c>
      <c r="C11" s="239"/>
      <c r="D11" s="239"/>
      <c r="E11" s="12" t="s">
        <v>60</v>
      </c>
      <c r="F11" s="37" t="s">
        <v>60</v>
      </c>
      <c r="G11" s="37" t="s">
        <v>60</v>
      </c>
      <c r="H11" s="37" t="s">
        <v>60</v>
      </c>
      <c r="I11" s="91"/>
      <c r="J11" s="91"/>
      <c r="K11" s="91"/>
      <c r="L11" s="91"/>
      <c r="M11" s="91"/>
      <c r="N11" s="91"/>
      <c r="O11" s="91"/>
      <c r="P11" s="91"/>
      <c r="Q11" s="91"/>
      <c r="R11" s="91"/>
      <c r="S11" s="91"/>
      <c r="T11" s="91"/>
      <c r="U11" s="91"/>
      <c r="V11" s="91"/>
      <c r="W11" s="91"/>
      <c r="X11" s="91"/>
      <c r="Y11" s="91"/>
      <c r="Z11" s="91"/>
      <c r="AA11" s="91"/>
      <c r="AB11" s="91"/>
    </row>
    <row r="12" spans="1:28" ht="19.5" customHeight="1">
      <c r="A12" s="89">
        <v>7</v>
      </c>
      <c r="B12" s="228" t="s">
        <v>135</v>
      </c>
      <c r="C12" s="239"/>
      <c r="D12" s="239"/>
      <c r="E12" s="18">
        <v>1414909.04</v>
      </c>
      <c r="F12" s="18">
        <v>111140.11</v>
      </c>
      <c r="G12" s="18">
        <v>85552.78</v>
      </c>
      <c r="H12" s="18">
        <v>354499.4</v>
      </c>
      <c r="I12" s="200">
        <f>SUM(E12:H12)</f>
        <v>1966101.33</v>
      </c>
      <c r="J12" s="91"/>
      <c r="K12" s="91"/>
      <c r="L12" s="91"/>
      <c r="M12" s="91"/>
      <c r="N12" s="91"/>
      <c r="O12" s="91"/>
      <c r="P12" s="91"/>
      <c r="Q12" s="91"/>
      <c r="R12" s="91"/>
      <c r="S12" s="91"/>
      <c r="T12" s="91"/>
      <c r="U12" s="91"/>
      <c r="V12" s="91"/>
      <c r="W12" s="91"/>
      <c r="X12" s="91"/>
      <c r="Y12" s="91"/>
      <c r="Z12" s="91"/>
      <c r="AA12" s="91"/>
      <c r="AB12" s="91"/>
    </row>
    <row r="13" spans="1:8" ht="21" customHeight="1">
      <c r="A13" s="43">
        <v>8</v>
      </c>
      <c r="B13" s="228" t="s">
        <v>31</v>
      </c>
      <c r="C13" s="228"/>
      <c r="D13" s="228"/>
      <c r="E13" s="18" t="s">
        <v>32</v>
      </c>
      <c r="F13" s="18" t="s">
        <v>227</v>
      </c>
      <c r="G13" s="18" t="s">
        <v>227</v>
      </c>
      <c r="H13" s="18" t="s">
        <v>227</v>
      </c>
    </row>
    <row r="14" spans="1:8" ht="21">
      <c r="A14" s="43">
        <v>9</v>
      </c>
      <c r="B14" s="228" t="s">
        <v>33</v>
      </c>
      <c r="C14" s="228"/>
      <c r="D14" s="228"/>
      <c r="E14" s="18" t="s">
        <v>34</v>
      </c>
      <c r="F14" s="93" t="s">
        <v>231</v>
      </c>
      <c r="G14" s="93" t="s">
        <v>231</v>
      </c>
      <c r="H14" s="93" t="s">
        <v>231</v>
      </c>
    </row>
    <row r="15" spans="1:8" ht="15">
      <c r="A15" s="43">
        <v>10</v>
      </c>
      <c r="B15" s="228" t="s">
        <v>35</v>
      </c>
      <c r="C15" s="228"/>
      <c r="D15" s="228"/>
      <c r="E15" s="18" t="s">
        <v>34</v>
      </c>
      <c r="F15" s="93" t="s">
        <v>235</v>
      </c>
      <c r="G15" s="93" t="s">
        <v>235</v>
      </c>
      <c r="H15" s="93" t="s">
        <v>235</v>
      </c>
    </row>
    <row r="16" spans="1:8" ht="15">
      <c r="A16" s="43">
        <v>11</v>
      </c>
      <c r="B16" s="228" t="s">
        <v>36</v>
      </c>
      <c r="C16" s="228"/>
      <c r="D16" s="228"/>
      <c r="E16" s="18" t="s">
        <v>37</v>
      </c>
      <c r="F16" s="93" t="s">
        <v>237</v>
      </c>
      <c r="G16" s="93" t="s">
        <v>237</v>
      </c>
      <c r="H16" s="93" t="s">
        <v>237</v>
      </c>
    </row>
    <row r="17" spans="1:8" ht="15">
      <c r="A17" s="43">
        <v>12</v>
      </c>
      <c r="B17" s="228" t="s">
        <v>38</v>
      </c>
      <c r="C17" s="228"/>
      <c r="D17" s="228"/>
      <c r="E17" s="17">
        <v>3</v>
      </c>
      <c r="F17" s="17">
        <v>1</v>
      </c>
      <c r="G17" s="17">
        <v>3</v>
      </c>
      <c r="H17" s="17">
        <v>3</v>
      </c>
    </row>
    <row r="18" spans="1:8" ht="35.25" customHeight="1">
      <c r="A18" s="43">
        <v>13</v>
      </c>
      <c r="B18" s="228" t="s">
        <v>39</v>
      </c>
      <c r="C18" s="228"/>
      <c r="D18" s="228"/>
      <c r="E18" s="18" t="s">
        <v>40</v>
      </c>
      <c r="F18" s="18" t="s">
        <v>40</v>
      </c>
      <c r="G18" s="18" t="s">
        <v>40</v>
      </c>
      <c r="H18" s="18" t="s">
        <v>40</v>
      </c>
    </row>
    <row r="19" spans="1:8" ht="23.25" customHeight="1">
      <c r="A19" s="43">
        <v>14</v>
      </c>
      <c r="B19" s="228" t="s">
        <v>41</v>
      </c>
      <c r="C19" s="228"/>
      <c r="D19" s="228"/>
      <c r="E19" s="12" t="s">
        <v>246</v>
      </c>
      <c r="F19" s="37" t="s">
        <v>10</v>
      </c>
      <c r="G19" s="37" t="s">
        <v>10</v>
      </c>
      <c r="H19" s="37" t="s">
        <v>10</v>
      </c>
    </row>
    <row r="20" spans="1:8" ht="36.75" customHeight="1">
      <c r="A20" s="43">
        <v>15</v>
      </c>
      <c r="B20" s="228" t="s">
        <v>42</v>
      </c>
      <c r="C20" s="237"/>
      <c r="D20" s="237"/>
      <c r="E20" s="12" t="s">
        <v>10</v>
      </c>
      <c r="F20" s="37" t="s">
        <v>238</v>
      </c>
      <c r="G20" s="37" t="s">
        <v>238</v>
      </c>
      <c r="H20" s="37" t="s">
        <v>238</v>
      </c>
    </row>
    <row r="21" spans="1:8" ht="21">
      <c r="A21" s="89" t="s">
        <v>43</v>
      </c>
      <c r="B21" s="228" t="s">
        <v>44</v>
      </c>
      <c r="C21" s="237"/>
      <c r="D21" s="237"/>
      <c r="E21" s="16" t="s">
        <v>45</v>
      </c>
      <c r="F21" s="49"/>
      <c r="G21" s="49"/>
      <c r="H21" s="49"/>
    </row>
    <row r="22" spans="1:8" ht="42">
      <c r="A22" s="89">
        <v>16</v>
      </c>
      <c r="B22" s="228" t="s">
        <v>46</v>
      </c>
      <c r="C22" s="228"/>
      <c r="D22" s="228"/>
      <c r="E22" s="19" t="s">
        <v>47</v>
      </c>
      <c r="F22" s="37" t="s">
        <v>240</v>
      </c>
      <c r="G22" s="37" t="s">
        <v>240</v>
      </c>
      <c r="H22" s="37" t="s">
        <v>240</v>
      </c>
    </row>
    <row r="23" spans="1:8" ht="15">
      <c r="A23" s="238" t="s">
        <v>48</v>
      </c>
      <c r="B23" s="238"/>
      <c r="C23" s="238"/>
      <c r="D23" s="238"/>
      <c r="E23" s="238"/>
      <c r="F23" s="238"/>
      <c r="G23" s="238"/>
      <c r="H23" s="238"/>
    </row>
    <row r="24" spans="1:8" ht="15">
      <c r="A24" s="43">
        <v>17</v>
      </c>
      <c r="B24" s="228" t="s">
        <v>49</v>
      </c>
      <c r="C24" s="228"/>
      <c r="D24" s="228"/>
      <c r="E24" s="12" t="s">
        <v>10</v>
      </c>
      <c r="F24" s="37" t="s">
        <v>10</v>
      </c>
      <c r="G24" s="37" t="s">
        <v>10</v>
      </c>
      <c r="H24" s="37" t="s">
        <v>10</v>
      </c>
    </row>
    <row r="25" spans="1:8" ht="15">
      <c r="A25" s="43">
        <v>18</v>
      </c>
      <c r="B25" s="228" t="s">
        <v>50</v>
      </c>
      <c r="C25" s="228"/>
      <c r="D25" s="228"/>
      <c r="E25" s="12"/>
      <c r="F25" s="37"/>
      <c r="G25" s="37"/>
      <c r="H25" s="37"/>
    </row>
    <row r="26" spans="1:8" ht="15">
      <c r="A26" s="43">
        <v>19</v>
      </c>
      <c r="B26" s="228" t="s">
        <v>51</v>
      </c>
      <c r="C26" s="228"/>
      <c r="D26" s="228"/>
      <c r="E26" s="12" t="s">
        <v>10</v>
      </c>
      <c r="F26" s="37" t="s">
        <v>10</v>
      </c>
      <c r="G26" s="37" t="s">
        <v>10</v>
      </c>
      <c r="H26" s="37" t="s">
        <v>10</v>
      </c>
    </row>
    <row r="27" spans="1:8" ht="15">
      <c r="A27" s="43">
        <v>20</v>
      </c>
      <c r="B27" s="228" t="s">
        <v>52</v>
      </c>
      <c r="C27" s="228"/>
      <c r="D27" s="228"/>
      <c r="E27" s="12">
        <v>0</v>
      </c>
      <c r="F27" s="37"/>
      <c r="G27" s="37"/>
      <c r="H27" s="37"/>
    </row>
    <row r="28" spans="1:8" ht="15">
      <c r="A28" s="43">
        <v>21</v>
      </c>
      <c r="B28" s="228" t="s">
        <v>53</v>
      </c>
      <c r="C28" s="228"/>
      <c r="D28" s="228"/>
      <c r="E28" s="12" t="s">
        <v>60</v>
      </c>
      <c r="F28" s="37" t="s">
        <v>10</v>
      </c>
      <c r="G28" s="37" t="s">
        <v>10</v>
      </c>
      <c r="H28" s="37" t="s">
        <v>10</v>
      </c>
    </row>
    <row r="29" spans="1:8" ht="15">
      <c r="A29" s="43">
        <v>22</v>
      </c>
      <c r="B29" s="228" t="s">
        <v>54</v>
      </c>
      <c r="C29" s="228"/>
      <c r="D29" s="228"/>
      <c r="E29" s="12">
        <v>4</v>
      </c>
      <c r="F29" s="37"/>
      <c r="G29" s="37"/>
      <c r="H29" s="37"/>
    </row>
    <row r="30" spans="1:8" ht="15">
      <c r="A30" s="43">
        <v>23</v>
      </c>
      <c r="B30" s="228" t="s">
        <v>55</v>
      </c>
      <c r="C30" s="228"/>
      <c r="D30" s="228"/>
      <c r="E30" s="12" t="s">
        <v>10</v>
      </c>
      <c r="F30" s="37" t="s">
        <v>10</v>
      </c>
      <c r="G30" s="37" t="s">
        <v>10</v>
      </c>
      <c r="H30" s="37" t="s">
        <v>10</v>
      </c>
    </row>
    <row r="31" spans="1:8" ht="15">
      <c r="A31" s="43">
        <v>24</v>
      </c>
      <c r="B31" s="228" t="s">
        <v>56</v>
      </c>
      <c r="C31" s="228"/>
      <c r="D31" s="228"/>
      <c r="E31" s="12"/>
      <c r="F31" s="37"/>
      <c r="G31" s="37"/>
      <c r="H31" s="37"/>
    </row>
    <row r="32" spans="1:8" ht="15">
      <c r="A32" s="43">
        <v>25</v>
      </c>
      <c r="B32" s="228" t="s">
        <v>57</v>
      </c>
      <c r="C32" s="228"/>
      <c r="D32" s="228"/>
      <c r="E32" s="12" t="s">
        <v>10</v>
      </c>
      <c r="F32" s="37" t="s">
        <v>10</v>
      </c>
      <c r="G32" s="37" t="s">
        <v>10</v>
      </c>
      <c r="H32" s="37" t="s">
        <v>10</v>
      </c>
    </row>
    <row r="33" spans="1:8" ht="15">
      <c r="A33" s="89">
        <v>26</v>
      </c>
      <c r="B33" s="228" t="s">
        <v>58</v>
      </c>
      <c r="C33" s="228"/>
      <c r="D33" s="228"/>
      <c r="E33" s="12" t="s">
        <v>10</v>
      </c>
      <c r="F33" s="37"/>
      <c r="G33" s="37"/>
      <c r="H33" s="37"/>
    </row>
    <row r="34" spans="1:8" ht="32.25" customHeight="1">
      <c r="A34" s="89">
        <v>27</v>
      </c>
      <c r="B34" s="228" t="s">
        <v>59</v>
      </c>
      <c r="C34" s="228"/>
      <c r="D34" s="228"/>
      <c r="E34" s="95" t="s">
        <v>241</v>
      </c>
      <c r="F34" s="72" t="s">
        <v>242</v>
      </c>
      <c r="G34" s="72" t="s">
        <v>242</v>
      </c>
      <c r="H34" s="72" t="s">
        <v>242</v>
      </c>
    </row>
    <row r="35" spans="2:8" ht="15">
      <c r="B35" s="225" t="s">
        <v>243</v>
      </c>
      <c r="C35" s="225"/>
      <c r="D35" s="225"/>
      <c r="E35" s="225"/>
      <c r="F35" s="225"/>
      <c r="G35" s="225"/>
      <c r="H35" s="225"/>
    </row>
    <row r="36" spans="2:4" ht="15">
      <c r="B36" s="52"/>
      <c r="C36" s="52"/>
      <c r="D36" s="52"/>
    </row>
    <row r="37" spans="2:4" ht="15">
      <c r="B37" s="53"/>
      <c r="C37" s="41"/>
      <c r="D37" s="41"/>
    </row>
    <row r="39" ht="15">
      <c r="E39" s="109"/>
    </row>
    <row r="64" spans="2:4" ht="15">
      <c r="B64" s="54"/>
      <c r="C64" s="54"/>
      <c r="D64" s="54"/>
    </row>
  </sheetData>
  <sheetProtection/>
  <mergeCells count="33">
    <mergeCell ref="B1:H1"/>
    <mergeCell ref="B3:C3"/>
    <mergeCell ref="I4:AB4"/>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A23:H23"/>
    <mergeCell ref="B24:D24"/>
    <mergeCell ref="B25:D25"/>
    <mergeCell ref="B26:D26"/>
    <mergeCell ref="B33:D33"/>
    <mergeCell ref="B34:D34"/>
    <mergeCell ref="B35:H35"/>
    <mergeCell ref="B27:D27"/>
    <mergeCell ref="B28:D28"/>
    <mergeCell ref="B29:D29"/>
    <mergeCell ref="B30:D30"/>
    <mergeCell ref="B31:D31"/>
    <mergeCell ref="B32:D3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Z68"/>
  <sheetViews>
    <sheetView zoomScalePageLayoutView="0" workbookViewId="0" topLeftCell="A1">
      <selection activeCell="E47" sqref="E47"/>
    </sheetView>
  </sheetViews>
  <sheetFormatPr defaultColWidth="9.140625" defaultRowHeight="15"/>
  <cols>
    <col min="1" max="1" width="3.8515625" style="38" customWidth="1"/>
    <col min="2" max="2" width="5.421875" style="51" customWidth="1"/>
    <col min="3" max="3" width="12.28125" style="51" customWidth="1"/>
    <col min="4" max="4" width="34.421875" style="51" customWidth="1"/>
    <col min="5" max="5" width="16.00390625" style="2" customWidth="1"/>
    <col min="6" max="6" width="14.28125" style="2" customWidth="1"/>
    <col min="7" max="16384" width="9.140625" style="2" customWidth="1"/>
  </cols>
  <sheetData>
    <row r="1" spans="2:26" ht="12.75" customHeight="1">
      <c r="B1" s="229" t="s">
        <v>23</v>
      </c>
      <c r="C1" s="229"/>
      <c r="D1" s="229"/>
      <c r="E1" s="229"/>
      <c r="F1" s="39"/>
      <c r="G1" s="39"/>
      <c r="H1" s="39"/>
      <c r="I1" s="39"/>
      <c r="J1" s="39"/>
      <c r="K1" s="39"/>
      <c r="L1" s="39"/>
      <c r="M1" s="39"/>
      <c r="N1" s="39"/>
      <c r="O1" s="39"/>
      <c r="P1" s="39"/>
      <c r="Q1" s="39"/>
      <c r="R1" s="39"/>
      <c r="S1" s="39"/>
      <c r="T1" s="39"/>
      <c r="U1" s="39"/>
      <c r="V1" s="39"/>
      <c r="W1" s="39"/>
      <c r="X1" s="39"/>
      <c r="Y1" s="39"/>
      <c r="Z1" s="39"/>
    </row>
    <row r="2" spans="2:26" ht="15.75" thickBot="1">
      <c r="B2" s="40"/>
      <c r="C2" s="40"/>
      <c r="D2" s="40"/>
      <c r="E2" s="40"/>
      <c r="F2" s="39"/>
      <c r="G2" s="39"/>
      <c r="H2" s="39"/>
      <c r="I2" s="39"/>
      <c r="J2" s="39"/>
      <c r="K2" s="39"/>
      <c r="L2" s="39"/>
      <c r="M2" s="39"/>
      <c r="N2" s="39"/>
      <c r="O2" s="39"/>
      <c r="P2" s="39"/>
      <c r="Q2" s="39"/>
      <c r="R2" s="39"/>
      <c r="S2" s="39"/>
      <c r="T2" s="39"/>
      <c r="U2" s="39"/>
      <c r="V2" s="39"/>
      <c r="W2" s="39"/>
      <c r="X2" s="39"/>
      <c r="Y2" s="39"/>
      <c r="Z2" s="39"/>
    </row>
    <row r="3" spans="2:26" ht="48.75" customHeight="1" thickBot="1">
      <c r="B3" s="230" t="s">
        <v>24</v>
      </c>
      <c r="C3" s="231"/>
      <c r="D3" s="242" t="s">
        <v>144</v>
      </c>
      <c r="E3" s="243"/>
      <c r="F3" s="39"/>
      <c r="G3" s="39"/>
      <c r="H3" s="42"/>
      <c r="Z3" s="39"/>
    </row>
    <row r="4" spans="2:26" ht="26.25" customHeight="1">
      <c r="B4" s="15"/>
      <c r="C4" s="15"/>
      <c r="D4" s="15"/>
      <c r="E4" s="15"/>
      <c r="F4" s="39"/>
      <c r="G4" s="235"/>
      <c r="H4" s="235"/>
      <c r="I4" s="235"/>
      <c r="J4" s="235"/>
      <c r="K4" s="235"/>
      <c r="L4" s="235"/>
      <c r="M4" s="235"/>
      <c r="N4" s="235"/>
      <c r="O4" s="235"/>
      <c r="P4" s="235"/>
      <c r="Q4" s="235"/>
      <c r="R4" s="235"/>
      <c r="S4" s="235"/>
      <c r="T4" s="235"/>
      <c r="U4" s="235"/>
      <c r="V4" s="235"/>
      <c r="W4" s="235"/>
      <c r="X4" s="235"/>
      <c r="Y4" s="235"/>
      <c r="Z4" s="235"/>
    </row>
    <row r="5" spans="1:5" s="31" customFormat="1" ht="12.75" customHeight="1">
      <c r="A5" s="38"/>
      <c r="B5" s="32"/>
      <c r="C5" s="32"/>
      <c r="D5" s="32"/>
      <c r="E5" s="58" t="s">
        <v>25</v>
      </c>
    </row>
    <row r="6" spans="1:5" ht="22.5" customHeight="1">
      <c r="A6" s="43">
        <v>1</v>
      </c>
      <c r="B6" s="228" t="s">
        <v>26</v>
      </c>
      <c r="C6" s="228"/>
      <c r="D6" s="228"/>
      <c r="E6" s="44" t="s">
        <v>151</v>
      </c>
    </row>
    <row r="7" spans="1:5" s="46" customFormat="1" ht="24.75" customHeight="1">
      <c r="A7" s="45">
        <v>2</v>
      </c>
      <c r="B7" s="236" t="s">
        <v>2</v>
      </c>
      <c r="C7" s="236"/>
      <c r="D7" s="236"/>
      <c r="E7" s="17">
        <v>1900</v>
      </c>
    </row>
    <row r="8" spans="1:5" ht="24.75" customHeight="1">
      <c r="A8" s="43">
        <v>3</v>
      </c>
      <c r="B8" s="218" t="s">
        <v>27</v>
      </c>
      <c r="C8" s="219"/>
      <c r="D8" s="220"/>
      <c r="E8" s="37" t="s">
        <v>145</v>
      </c>
    </row>
    <row r="9" spans="1:5" s="48" customFormat="1" ht="24.75" customHeight="1">
      <c r="A9" s="47">
        <v>4</v>
      </c>
      <c r="B9" s="218" t="s">
        <v>1</v>
      </c>
      <c r="C9" s="240"/>
      <c r="D9" s="241"/>
      <c r="E9" s="37" t="s">
        <v>146</v>
      </c>
    </row>
    <row r="10" spans="1:5" s="48" customFormat="1" ht="24.75" customHeight="1">
      <c r="A10" s="47">
        <v>5</v>
      </c>
      <c r="B10" s="218" t="s">
        <v>28</v>
      </c>
      <c r="C10" s="240"/>
      <c r="D10" s="241"/>
      <c r="E10" s="37">
        <v>906.41</v>
      </c>
    </row>
    <row r="11" spans="1:5" s="48" customFormat="1" ht="24.75" customHeight="1">
      <c r="A11" s="47">
        <v>6</v>
      </c>
      <c r="B11" s="218" t="s">
        <v>30</v>
      </c>
      <c r="C11" s="240"/>
      <c r="D11" s="241"/>
      <c r="E11" s="37" t="s">
        <v>145</v>
      </c>
    </row>
    <row r="12" spans="1:5" ht="28.5" customHeight="1">
      <c r="A12" s="43">
        <v>8</v>
      </c>
      <c r="B12" s="228" t="s">
        <v>31</v>
      </c>
      <c r="C12" s="228"/>
      <c r="D12" s="228"/>
      <c r="E12" s="18" t="s">
        <v>32</v>
      </c>
    </row>
    <row r="13" spans="1:5" ht="35.25" customHeight="1">
      <c r="A13" s="43">
        <v>9</v>
      </c>
      <c r="B13" s="218" t="s">
        <v>33</v>
      </c>
      <c r="C13" s="219"/>
      <c r="D13" s="220"/>
      <c r="E13" s="18" t="s">
        <v>34</v>
      </c>
    </row>
    <row r="14" spans="1:5" ht="35.25" customHeight="1">
      <c r="A14" s="43">
        <v>10</v>
      </c>
      <c r="B14" s="218" t="s">
        <v>35</v>
      </c>
      <c r="C14" s="219"/>
      <c r="D14" s="220"/>
      <c r="E14" s="18" t="s">
        <v>34</v>
      </c>
    </row>
    <row r="15" spans="1:5" ht="35.25" customHeight="1">
      <c r="A15" s="43">
        <v>11</v>
      </c>
      <c r="B15" s="218" t="s">
        <v>36</v>
      </c>
      <c r="C15" s="219"/>
      <c r="D15" s="220"/>
      <c r="E15" s="18" t="s">
        <v>138</v>
      </c>
    </row>
    <row r="16" spans="1:5" ht="27" customHeight="1">
      <c r="A16" s="43">
        <v>12</v>
      </c>
      <c r="B16" s="218" t="s">
        <v>38</v>
      </c>
      <c r="C16" s="219"/>
      <c r="D16" s="220"/>
      <c r="E16" s="17" t="s">
        <v>152</v>
      </c>
    </row>
    <row r="17" spans="1:5" ht="49.5" customHeight="1">
      <c r="A17" s="43">
        <v>13</v>
      </c>
      <c r="B17" s="218" t="s">
        <v>39</v>
      </c>
      <c r="C17" s="219"/>
      <c r="D17" s="220"/>
      <c r="E17" s="18" t="s">
        <v>83</v>
      </c>
    </row>
    <row r="18" spans="1:5" ht="81" customHeight="1">
      <c r="A18" s="43">
        <v>14</v>
      </c>
      <c r="B18" s="218" t="s">
        <v>41</v>
      </c>
      <c r="C18" s="219"/>
      <c r="D18" s="220"/>
      <c r="E18" s="37" t="s">
        <v>60</v>
      </c>
    </row>
    <row r="19" spans="1:5" ht="48" customHeight="1">
      <c r="A19" s="43">
        <v>15</v>
      </c>
      <c r="B19" s="218" t="s">
        <v>42</v>
      </c>
      <c r="C19" s="221"/>
      <c r="D19" s="222"/>
      <c r="E19" s="37" t="s">
        <v>10</v>
      </c>
    </row>
    <row r="20" spans="1:5" ht="48" customHeight="1">
      <c r="A20" s="47" t="s">
        <v>43</v>
      </c>
      <c r="B20" s="218" t="s">
        <v>44</v>
      </c>
      <c r="C20" s="221"/>
      <c r="D20" s="222"/>
      <c r="E20" s="49"/>
    </row>
    <row r="21" spans="1:5" s="48" customFormat="1" ht="69" customHeight="1">
      <c r="A21" s="47">
        <v>16</v>
      </c>
      <c r="B21" s="218" t="s">
        <v>46</v>
      </c>
      <c r="C21" s="219"/>
      <c r="D21" s="220"/>
      <c r="E21" s="19" t="s">
        <v>153</v>
      </c>
    </row>
    <row r="22" spans="1:5" ht="14.25" customHeight="1">
      <c r="A22" s="223" t="s">
        <v>48</v>
      </c>
      <c r="B22" s="224"/>
      <c r="C22" s="224"/>
      <c r="D22" s="224"/>
      <c r="E22" s="224"/>
    </row>
    <row r="23" spans="1:5" ht="22.5" customHeight="1">
      <c r="A23" s="43">
        <v>17</v>
      </c>
      <c r="B23" s="218" t="s">
        <v>49</v>
      </c>
      <c r="C23" s="219"/>
      <c r="D23" s="220"/>
      <c r="E23" s="37" t="s">
        <v>60</v>
      </c>
    </row>
    <row r="24" spans="1:5" ht="24" customHeight="1">
      <c r="A24" s="43">
        <v>18</v>
      </c>
      <c r="B24" s="218" t="s">
        <v>50</v>
      </c>
      <c r="C24" s="219"/>
      <c r="D24" s="220"/>
      <c r="E24" s="37">
        <v>12</v>
      </c>
    </row>
    <row r="25" spans="1:5" ht="24" customHeight="1">
      <c r="A25" s="43">
        <v>19</v>
      </c>
      <c r="B25" s="218" t="s">
        <v>51</v>
      </c>
      <c r="C25" s="219"/>
      <c r="D25" s="220"/>
      <c r="E25" s="37" t="s">
        <v>60</v>
      </c>
    </row>
    <row r="26" spans="1:5" ht="22.5" customHeight="1">
      <c r="A26" s="43">
        <v>20</v>
      </c>
      <c r="B26" s="218" t="s">
        <v>52</v>
      </c>
      <c r="C26" s="219"/>
      <c r="D26" s="220"/>
      <c r="E26" s="37">
        <v>1</v>
      </c>
    </row>
    <row r="27" spans="1:5" ht="20.25" customHeight="1">
      <c r="A27" s="43">
        <v>21</v>
      </c>
      <c r="B27" s="218" t="s">
        <v>53</v>
      </c>
      <c r="C27" s="219"/>
      <c r="D27" s="220"/>
      <c r="E27" s="37" t="s">
        <v>147</v>
      </c>
    </row>
    <row r="28" spans="1:5" ht="23.25" customHeight="1">
      <c r="A28" s="43">
        <v>22</v>
      </c>
      <c r="B28" s="218" t="s">
        <v>54</v>
      </c>
      <c r="C28" s="219"/>
      <c r="D28" s="220"/>
      <c r="E28" s="37">
        <v>8</v>
      </c>
    </row>
    <row r="29" spans="1:5" ht="23.25" customHeight="1">
      <c r="A29" s="43">
        <v>23</v>
      </c>
      <c r="B29" s="218" t="s">
        <v>55</v>
      </c>
      <c r="C29" s="219"/>
      <c r="D29" s="220"/>
      <c r="E29" s="37" t="s">
        <v>10</v>
      </c>
    </row>
    <row r="30" spans="1:5" ht="29.25" customHeight="1">
      <c r="A30" s="43">
        <v>24</v>
      </c>
      <c r="B30" s="218" t="s">
        <v>56</v>
      </c>
      <c r="C30" s="219"/>
      <c r="D30" s="220"/>
      <c r="E30" s="37"/>
    </row>
    <row r="31" spans="1:5" ht="25.5" customHeight="1">
      <c r="A31" s="43">
        <v>25</v>
      </c>
      <c r="B31" s="218" t="s">
        <v>57</v>
      </c>
      <c r="C31" s="219"/>
      <c r="D31" s="220"/>
      <c r="E31" s="37" t="s">
        <v>10</v>
      </c>
    </row>
    <row r="32" spans="1:5" s="48" customFormat="1" ht="31.5" customHeight="1">
      <c r="A32" s="47">
        <v>26</v>
      </c>
      <c r="B32" s="218" t="s">
        <v>58</v>
      </c>
      <c r="C32" s="219"/>
      <c r="D32" s="220"/>
      <c r="E32" s="37" t="s">
        <v>148</v>
      </c>
    </row>
    <row r="33" spans="1:5" s="48" customFormat="1" ht="37.5" customHeight="1">
      <c r="A33" s="47">
        <v>27</v>
      </c>
      <c r="B33" s="218" t="s">
        <v>59</v>
      </c>
      <c r="C33" s="219"/>
      <c r="D33" s="220"/>
      <c r="E33" s="20" t="s">
        <v>149</v>
      </c>
    </row>
    <row r="34" spans="2:5" ht="15">
      <c r="B34" s="52"/>
      <c r="C34" s="52"/>
      <c r="D34" s="52"/>
      <c r="E34" s="51"/>
    </row>
    <row r="35" spans="2:5" ht="15">
      <c r="B35" s="53"/>
      <c r="C35" s="41"/>
      <c r="D35" s="41"/>
      <c r="E35" s="41"/>
    </row>
    <row r="43" ht="13.5" customHeight="1"/>
    <row r="46" ht="12.75" customHeight="1"/>
    <row r="49" ht="12.75" customHeight="1"/>
    <row r="54" ht="12.75" customHeight="1"/>
    <row r="62" ht="12.75" customHeight="1"/>
    <row r="68" spans="2:5" ht="15">
      <c r="B68" s="54"/>
      <c r="C68" s="54"/>
      <c r="D68" s="54"/>
      <c r="E68" s="54"/>
    </row>
  </sheetData>
  <sheetProtection/>
  <mergeCells count="32">
    <mergeCell ref="G4:Z4"/>
    <mergeCell ref="B6:D6"/>
    <mergeCell ref="B7:D7"/>
    <mergeCell ref="B8:D8"/>
    <mergeCell ref="B9:D9"/>
    <mergeCell ref="B10:D10"/>
    <mergeCell ref="B11:D11"/>
    <mergeCell ref="B12:D12"/>
    <mergeCell ref="B1:E1"/>
    <mergeCell ref="B3:C3"/>
    <mergeCell ref="D3:E3"/>
    <mergeCell ref="B13:D13"/>
    <mergeCell ref="B14:D14"/>
    <mergeCell ref="B15:D15"/>
    <mergeCell ref="B16:D16"/>
    <mergeCell ref="B17:D17"/>
    <mergeCell ref="B18:D18"/>
    <mergeCell ref="B19:D19"/>
    <mergeCell ref="B20:D20"/>
    <mergeCell ref="B21:D21"/>
    <mergeCell ref="A22:E22"/>
    <mergeCell ref="B23:D23"/>
    <mergeCell ref="B24:D24"/>
    <mergeCell ref="B25:D25"/>
    <mergeCell ref="B32:D32"/>
    <mergeCell ref="B33:D33"/>
    <mergeCell ref="B26:D26"/>
    <mergeCell ref="B27:D27"/>
    <mergeCell ref="B28:D28"/>
    <mergeCell ref="B29:D29"/>
    <mergeCell ref="B30:D30"/>
    <mergeCell ref="B31:D3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B34"/>
  <sheetViews>
    <sheetView zoomScalePageLayoutView="0" workbookViewId="0" topLeftCell="A1">
      <selection activeCell="J13" sqref="J13"/>
    </sheetView>
  </sheetViews>
  <sheetFormatPr defaultColWidth="9.140625" defaultRowHeight="15"/>
  <cols>
    <col min="1" max="1" width="3.8515625" style="38" customWidth="1"/>
    <col min="2" max="2" width="5.421875" style="51" customWidth="1"/>
    <col min="3" max="3" width="12.28125" style="51" customWidth="1"/>
    <col min="4" max="4" width="34.421875" style="51" customWidth="1"/>
    <col min="5" max="5" width="16.00390625" style="2" customWidth="1"/>
    <col min="6" max="6" width="18.57421875" style="2" customWidth="1"/>
    <col min="7" max="7" width="16.57421875" style="2" customWidth="1"/>
    <col min="8" max="8" width="14.28125" style="2" customWidth="1"/>
    <col min="9" max="16384" width="9.140625" style="2" customWidth="1"/>
  </cols>
  <sheetData>
    <row r="1" spans="2:28" ht="12.75" customHeight="1">
      <c r="B1" s="229" t="s">
        <v>23</v>
      </c>
      <c r="C1" s="229"/>
      <c r="D1" s="229"/>
      <c r="E1" s="229"/>
      <c r="F1" s="229"/>
      <c r="G1" s="229"/>
      <c r="H1" s="39"/>
      <c r="I1" s="39"/>
      <c r="J1" s="39"/>
      <c r="K1" s="39"/>
      <c r="L1" s="39"/>
      <c r="M1" s="39"/>
      <c r="N1" s="39"/>
      <c r="O1" s="39"/>
      <c r="P1" s="39"/>
      <c r="Q1" s="39"/>
      <c r="R1" s="39"/>
      <c r="S1" s="39"/>
      <c r="T1" s="39"/>
      <c r="U1" s="39"/>
      <c r="V1" s="39"/>
      <c r="W1" s="39"/>
      <c r="X1" s="39"/>
      <c r="Y1" s="39"/>
      <c r="Z1" s="39"/>
      <c r="AA1" s="39"/>
      <c r="AB1" s="39"/>
    </row>
    <row r="2" spans="2:28" ht="15.75" thickBot="1">
      <c r="B2" s="40"/>
      <c r="C2" s="40"/>
      <c r="D2" s="40"/>
      <c r="E2" s="40"/>
      <c r="F2" s="40"/>
      <c r="G2" s="40"/>
      <c r="H2" s="39"/>
      <c r="I2" s="39"/>
      <c r="J2" s="39"/>
      <c r="K2" s="39"/>
      <c r="L2" s="39"/>
      <c r="M2" s="39"/>
      <c r="N2" s="39"/>
      <c r="O2" s="39"/>
      <c r="P2" s="39"/>
      <c r="Q2" s="39"/>
      <c r="R2" s="39"/>
      <c r="S2" s="39"/>
      <c r="T2" s="39"/>
      <c r="U2" s="39"/>
      <c r="V2" s="39"/>
      <c r="W2" s="39"/>
      <c r="X2" s="39"/>
      <c r="Y2" s="39"/>
      <c r="Z2" s="39"/>
      <c r="AA2" s="39"/>
      <c r="AB2" s="39"/>
    </row>
    <row r="3" spans="2:28" ht="48.75" customHeight="1" thickBot="1">
      <c r="B3" s="244" t="s">
        <v>24</v>
      </c>
      <c r="C3" s="244"/>
      <c r="D3" s="245" t="s">
        <v>251</v>
      </c>
      <c r="E3" s="246"/>
      <c r="F3" s="246"/>
      <c r="G3" s="246"/>
      <c r="H3" s="39"/>
      <c r="I3" s="39"/>
      <c r="J3" s="42"/>
      <c r="AB3" s="39"/>
    </row>
    <row r="4" spans="2:28" ht="26.25" customHeight="1">
      <c r="B4" s="15"/>
      <c r="C4" s="15"/>
      <c r="D4" s="15"/>
      <c r="E4" s="15"/>
      <c r="F4" s="15"/>
      <c r="G4" s="15"/>
      <c r="H4" s="39"/>
      <c r="I4" s="247"/>
      <c r="J4" s="247"/>
      <c r="K4" s="247"/>
      <c r="L4" s="247"/>
      <c r="M4" s="247"/>
      <c r="N4" s="247"/>
      <c r="O4" s="247"/>
      <c r="P4" s="247"/>
      <c r="Q4" s="247"/>
      <c r="R4" s="247"/>
      <c r="S4" s="247"/>
      <c r="T4" s="247"/>
      <c r="U4" s="247"/>
      <c r="V4" s="247"/>
      <c r="W4" s="247"/>
      <c r="X4" s="247"/>
      <c r="Y4" s="247"/>
      <c r="Z4" s="247"/>
      <c r="AA4" s="247"/>
      <c r="AB4" s="247"/>
    </row>
    <row r="5" spans="1:8" s="31" customFormat="1" ht="12.75" customHeight="1">
      <c r="A5" s="38"/>
      <c r="B5" s="32"/>
      <c r="C5" s="32"/>
      <c r="D5" s="32"/>
      <c r="E5" s="96" t="s">
        <v>202</v>
      </c>
      <c r="F5" s="96" t="s">
        <v>25</v>
      </c>
      <c r="G5" s="96" t="s">
        <v>204</v>
      </c>
      <c r="H5" s="56" t="s">
        <v>203</v>
      </c>
    </row>
    <row r="6" spans="1:8" ht="22.5" customHeight="1">
      <c r="A6" s="97">
        <v>1</v>
      </c>
      <c r="B6" s="248" t="s">
        <v>26</v>
      </c>
      <c r="C6" s="248"/>
      <c r="D6" s="248"/>
      <c r="E6" s="98" t="s">
        <v>193</v>
      </c>
      <c r="F6" s="98" t="s">
        <v>193</v>
      </c>
      <c r="G6" s="204" t="s">
        <v>193</v>
      </c>
      <c r="H6" s="44" t="s">
        <v>244</v>
      </c>
    </row>
    <row r="7" spans="1:8" s="46" customFormat="1" ht="24.75" customHeight="1">
      <c r="A7" s="99">
        <v>2</v>
      </c>
      <c r="B7" s="249" t="s">
        <v>2</v>
      </c>
      <c r="C7" s="249"/>
      <c r="D7" s="249"/>
      <c r="E7" s="100">
        <v>1703</v>
      </c>
      <c r="F7" s="100">
        <v>1905</v>
      </c>
      <c r="G7" s="205"/>
      <c r="H7" s="17">
        <v>1999</v>
      </c>
    </row>
    <row r="8" spans="1:8" ht="24.75" customHeight="1">
      <c r="A8" s="97">
        <v>3</v>
      </c>
      <c r="B8" s="248" t="s">
        <v>27</v>
      </c>
      <c r="C8" s="248"/>
      <c r="D8" s="248"/>
      <c r="E8" s="101" t="s">
        <v>60</v>
      </c>
      <c r="F8" s="102" t="s">
        <v>60</v>
      </c>
      <c r="G8" s="206" t="s">
        <v>60</v>
      </c>
      <c r="H8" s="37" t="s">
        <v>60</v>
      </c>
    </row>
    <row r="9" spans="1:8" s="104" customFormat="1" ht="24.75" customHeight="1">
      <c r="A9" s="103">
        <v>4</v>
      </c>
      <c r="B9" s="248" t="s">
        <v>1</v>
      </c>
      <c r="C9" s="248"/>
      <c r="D9" s="248"/>
      <c r="E9" s="102"/>
      <c r="F9" s="102"/>
      <c r="G9" s="102"/>
      <c r="H9" s="37" t="s">
        <v>9</v>
      </c>
    </row>
    <row r="10" spans="1:8" s="104" customFormat="1" ht="24.75" customHeight="1">
      <c r="A10" s="103">
        <v>5</v>
      </c>
      <c r="B10" s="248" t="s">
        <v>28</v>
      </c>
      <c r="C10" s="248"/>
      <c r="D10" s="248"/>
      <c r="E10" s="102" t="s">
        <v>321</v>
      </c>
      <c r="F10" s="102" t="s">
        <v>322</v>
      </c>
      <c r="G10" s="102" t="s">
        <v>320</v>
      </c>
      <c r="H10" s="37" t="s">
        <v>319</v>
      </c>
    </row>
    <row r="11" spans="1:8" s="104" customFormat="1" ht="24.75" customHeight="1">
      <c r="A11" s="103">
        <v>6</v>
      </c>
      <c r="B11" s="248" t="s">
        <v>30</v>
      </c>
      <c r="C11" s="248"/>
      <c r="D11" s="248"/>
      <c r="E11" s="102" t="s">
        <v>245</v>
      </c>
      <c r="F11" s="102" t="s">
        <v>245</v>
      </c>
      <c r="G11" s="102" t="s">
        <v>245</v>
      </c>
      <c r="H11" s="37" t="s">
        <v>246</v>
      </c>
    </row>
    <row r="12" spans="1:8" ht="28.5" customHeight="1">
      <c r="A12" s="97">
        <v>8</v>
      </c>
      <c r="B12" s="248" t="s">
        <v>31</v>
      </c>
      <c r="C12" s="248"/>
      <c r="D12" s="248"/>
      <c r="E12" s="105" t="s">
        <v>32</v>
      </c>
      <c r="F12" s="105" t="s">
        <v>32</v>
      </c>
      <c r="G12" s="105" t="s">
        <v>32</v>
      </c>
      <c r="H12" s="18" t="s">
        <v>32</v>
      </c>
    </row>
    <row r="13" spans="1:8" ht="35.25" customHeight="1">
      <c r="A13" s="97">
        <v>9</v>
      </c>
      <c r="B13" s="248" t="s">
        <v>33</v>
      </c>
      <c r="C13" s="248"/>
      <c r="D13" s="248"/>
      <c r="E13" s="105" t="s">
        <v>34</v>
      </c>
      <c r="F13" s="105" t="s">
        <v>34</v>
      </c>
      <c r="G13" s="105" t="s">
        <v>34</v>
      </c>
      <c r="H13" s="18"/>
    </row>
    <row r="14" spans="1:8" ht="35.25" customHeight="1">
      <c r="A14" s="97">
        <v>10</v>
      </c>
      <c r="B14" s="248" t="s">
        <v>35</v>
      </c>
      <c r="C14" s="248"/>
      <c r="D14" s="248"/>
      <c r="E14" s="105" t="s">
        <v>34</v>
      </c>
      <c r="F14" s="105" t="s">
        <v>34</v>
      </c>
      <c r="G14" s="105" t="s">
        <v>138</v>
      </c>
      <c r="H14" s="18"/>
    </row>
    <row r="15" spans="1:8" ht="35.25" customHeight="1">
      <c r="A15" s="97">
        <v>11</v>
      </c>
      <c r="B15" s="248" t="s">
        <v>36</v>
      </c>
      <c r="C15" s="248"/>
      <c r="D15" s="248"/>
      <c r="E15" s="106" t="s">
        <v>252</v>
      </c>
      <c r="F15" s="106" t="s">
        <v>252</v>
      </c>
      <c r="G15" s="105" t="s">
        <v>138</v>
      </c>
      <c r="H15" s="18" t="s">
        <v>247</v>
      </c>
    </row>
    <row r="16" spans="1:8" ht="27" customHeight="1">
      <c r="A16" s="97">
        <v>12</v>
      </c>
      <c r="B16" s="248" t="s">
        <v>38</v>
      </c>
      <c r="C16" s="248"/>
      <c r="D16" s="248"/>
      <c r="E16" s="100">
        <v>2</v>
      </c>
      <c r="F16" s="100">
        <v>3</v>
      </c>
      <c r="G16" s="100">
        <v>1</v>
      </c>
      <c r="H16" s="17">
        <v>2</v>
      </c>
    </row>
    <row r="17" spans="1:8" ht="49.5" customHeight="1">
      <c r="A17" s="97">
        <v>13</v>
      </c>
      <c r="B17" s="248" t="s">
        <v>39</v>
      </c>
      <c r="C17" s="248"/>
      <c r="D17" s="248"/>
      <c r="E17" s="105" t="s">
        <v>83</v>
      </c>
      <c r="F17" s="105" t="s">
        <v>83</v>
      </c>
      <c r="G17" s="105" t="s">
        <v>83</v>
      </c>
      <c r="H17" s="18" t="s">
        <v>83</v>
      </c>
    </row>
    <row r="18" spans="1:8" ht="81" customHeight="1">
      <c r="A18" s="97">
        <v>14</v>
      </c>
      <c r="B18" s="248" t="s">
        <v>41</v>
      </c>
      <c r="C18" s="248"/>
      <c r="D18" s="248"/>
      <c r="E18" s="102" t="s">
        <v>60</v>
      </c>
      <c r="F18" s="102" t="s">
        <v>60</v>
      </c>
      <c r="G18" s="102" t="s">
        <v>60</v>
      </c>
      <c r="H18" s="37" t="s">
        <v>60</v>
      </c>
    </row>
    <row r="19" spans="1:8" ht="48" customHeight="1">
      <c r="A19" s="97">
        <v>15</v>
      </c>
      <c r="B19" s="248" t="s">
        <v>42</v>
      </c>
      <c r="C19" s="248"/>
      <c r="D19" s="248"/>
      <c r="E19" s="102" t="s">
        <v>10</v>
      </c>
      <c r="F19" s="102" t="s">
        <v>10</v>
      </c>
      <c r="G19" s="102" t="s">
        <v>10</v>
      </c>
      <c r="H19" s="37" t="s">
        <v>248</v>
      </c>
    </row>
    <row r="20" spans="1:8" ht="48" customHeight="1">
      <c r="A20" s="103" t="s">
        <v>43</v>
      </c>
      <c r="B20" s="248" t="s">
        <v>44</v>
      </c>
      <c r="C20" s="248"/>
      <c r="D20" s="248"/>
      <c r="E20" s="107" t="s">
        <v>253</v>
      </c>
      <c r="F20" s="107" t="s">
        <v>253</v>
      </c>
      <c r="G20" s="107" t="s">
        <v>253</v>
      </c>
      <c r="H20" s="49"/>
    </row>
    <row r="21" spans="1:8" s="104" customFormat="1" ht="69" customHeight="1">
      <c r="A21" s="103">
        <v>16</v>
      </c>
      <c r="B21" s="248" t="s">
        <v>46</v>
      </c>
      <c r="C21" s="248"/>
      <c r="D21" s="248"/>
      <c r="E21" s="250" t="s">
        <v>254</v>
      </c>
      <c r="F21" s="251"/>
      <c r="G21" s="252"/>
      <c r="H21" s="19" t="s">
        <v>249</v>
      </c>
    </row>
    <row r="22" spans="1:8" ht="14.25" customHeight="1">
      <c r="A22" s="253" t="s">
        <v>48</v>
      </c>
      <c r="B22" s="253"/>
      <c r="C22" s="253"/>
      <c r="D22" s="253"/>
      <c r="E22" s="253"/>
      <c r="F22" s="253"/>
      <c r="G22" s="253"/>
      <c r="H22" s="197"/>
    </row>
    <row r="23" spans="1:8" ht="22.5" customHeight="1">
      <c r="A23" s="97">
        <v>17</v>
      </c>
      <c r="B23" s="248" t="s">
        <v>49</v>
      </c>
      <c r="C23" s="248"/>
      <c r="D23" s="248"/>
      <c r="E23" s="102" t="s">
        <v>60</v>
      </c>
      <c r="F23" s="102" t="s">
        <v>60</v>
      </c>
      <c r="G23" s="102" t="s">
        <v>60</v>
      </c>
      <c r="H23" s="37" t="s">
        <v>60</v>
      </c>
    </row>
    <row r="24" spans="1:8" ht="24" customHeight="1">
      <c r="A24" s="97">
        <v>18</v>
      </c>
      <c r="B24" s="248" t="s">
        <v>50</v>
      </c>
      <c r="C24" s="248"/>
      <c r="D24" s="248"/>
      <c r="E24" s="102">
        <v>5</v>
      </c>
      <c r="F24" s="102">
        <v>5</v>
      </c>
      <c r="G24" s="102">
        <v>1</v>
      </c>
      <c r="H24" s="37">
        <v>6</v>
      </c>
    </row>
    <row r="25" spans="1:12" ht="24" customHeight="1">
      <c r="A25" s="97">
        <v>19</v>
      </c>
      <c r="B25" s="248" t="s">
        <v>51</v>
      </c>
      <c r="C25" s="248"/>
      <c r="D25" s="248"/>
      <c r="E25" s="102" t="s">
        <v>60</v>
      </c>
      <c r="F25" s="102" t="s">
        <v>10</v>
      </c>
      <c r="G25" s="102" t="s">
        <v>10</v>
      </c>
      <c r="H25" s="37" t="s">
        <v>248</v>
      </c>
      <c r="L25" s="196"/>
    </row>
    <row r="26" spans="1:8" ht="22.5" customHeight="1">
      <c r="A26" s="97">
        <v>20</v>
      </c>
      <c r="B26" s="248" t="s">
        <v>52</v>
      </c>
      <c r="C26" s="248"/>
      <c r="D26" s="248"/>
      <c r="E26" s="102">
        <v>1</v>
      </c>
      <c r="F26" s="102" t="s">
        <v>253</v>
      </c>
      <c r="G26" s="102" t="s">
        <v>253</v>
      </c>
      <c r="H26" s="37"/>
    </row>
    <row r="27" spans="1:8" ht="20.25" customHeight="1">
      <c r="A27" s="97">
        <v>21</v>
      </c>
      <c r="B27" s="248" t="s">
        <v>53</v>
      </c>
      <c r="C27" s="248"/>
      <c r="D27" s="248"/>
      <c r="E27" s="102" t="s">
        <v>60</v>
      </c>
      <c r="F27" s="102" t="s">
        <v>60</v>
      </c>
      <c r="G27" s="102" t="s">
        <v>10</v>
      </c>
      <c r="H27" s="37" t="s">
        <v>60</v>
      </c>
    </row>
    <row r="28" spans="1:8" ht="23.25" customHeight="1">
      <c r="A28" s="97">
        <v>22</v>
      </c>
      <c r="B28" s="248" t="s">
        <v>54</v>
      </c>
      <c r="C28" s="248"/>
      <c r="D28" s="248"/>
      <c r="E28" s="102">
        <v>3</v>
      </c>
      <c r="F28" s="102">
        <v>4</v>
      </c>
      <c r="G28" s="102" t="s">
        <v>253</v>
      </c>
      <c r="H28" s="37">
        <v>5</v>
      </c>
    </row>
    <row r="29" spans="1:8" ht="23.25" customHeight="1">
      <c r="A29" s="97">
        <v>23</v>
      </c>
      <c r="B29" s="248" t="s">
        <v>55</v>
      </c>
      <c r="C29" s="248"/>
      <c r="D29" s="248"/>
      <c r="E29" s="102" t="s">
        <v>10</v>
      </c>
      <c r="F29" s="102" t="s">
        <v>10</v>
      </c>
      <c r="G29" s="102" t="s">
        <v>10</v>
      </c>
      <c r="H29" s="37" t="s">
        <v>248</v>
      </c>
    </row>
    <row r="30" spans="1:8" ht="29.25" customHeight="1">
      <c r="A30" s="97">
        <v>24</v>
      </c>
      <c r="B30" s="248" t="s">
        <v>56</v>
      </c>
      <c r="C30" s="248"/>
      <c r="D30" s="248"/>
      <c r="E30" s="102" t="s">
        <v>253</v>
      </c>
      <c r="F30" s="102" t="s">
        <v>253</v>
      </c>
      <c r="G30" s="102" t="s">
        <v>253</v>
      </c>
      <c r="H30" s="37">
        <v>0</v>
      </c>
    </row>
    <row r="31" spans="1:8" ht="25.5" customHeight="1">
      <c r="A31" s="97">
        <v>25</v>
      </c>
      <c r="B31" s="248" t="s">
        <v>57</v>
      </c>
      <c r="C31" s="248"/>
      <c r="D31" s="248"/>
      <c r="E31" s="102" t="s">
        <v>10</v>
      </c>
      <c r="F31" s="102" t="s">
        <v>10</v>
      </c>
      <c r="G31" s="102" t="s">
        <v>10</v>
      </c>
      <c r="H31" s="37" t="s">
        <v>248</v>
      </c>
    </row>
    <row r="32" spans="1:8" s="104" customFormat="1" ht="31.5" customHeight="1">
      <c r="A32" s="103">
        <v>26</v>
      </c>
      <c r="B32" s="248" t="s">
        <v>58</v>
      </c>
      <c r="C32" s="248"/>
      <c r="D32" s="248"/>
      <c r="E32" s="102" t="s">
        <v>253</v>
      </c>
      <c r="F32" s="102" t="s">
        <v>253</v>
      </c>
      <c r="G32" s="102" t="s">
        <v>253</v>
      </c>
      <c r="H32" s="37" t="s">
        <v>150</v>
      </c>
    </row>
    <row r="33" spans="1:8" s="104" customFormat="1" ht="37.5" customHeight="1">
      <c r="A33" s="103">
        <v>27</v>
      </c>
      <c r="B33" s="248" t="s">
        <v>59</v>
      </c>
      <c r="C33" s="248"/>
      <c r="D33" s="248"/>
      <c r="E33" s="108" t="s">
        <v>177</v>
      </c>
      <c r="F33" s="108" t="s">
        <v>177</v>
      </c>
      <c r="G33" s="108" t="s">
        <v>177</v>
      </c>
      <c r="H33" s="20" t="s">
        <v>250</v>
      </c>
    </row>
    <row r="34" spans="2:7" ht="48" customHeight="1">
      <c r="B34" s="254" t="s">
        <v>243</v>
      </c>
      <c r="C34" s="254"/>
      <c r="D34" s="254"/>
      <c r="E34" s="254"/>
      <c r="F34" s="254"/>
      <c r="G34" s="254"/>
    </row>
    <row r="44" ht="13.5" customHeight="1"/>
  </sheetData>
  <sheetProtection/>
  <mergeCells count="34">
    <mergeCell ref="B33:D33"/>
    <mergeCell ref="B34:G34"/>
    <mergeCell ref="B24:D24"/>
    <mergeCell ref="B25:D25"/>
    <mergeCell ref="B26:D26"/>
    <mergeCell ref="B27:D27"/>
    <mergeCell ref="B28:D28"/>
    <mergeCell ref="E21:G21"/>
    <mergeCell ref="A22:G22"/>
    <mergeCell ref="B23:D23"/>
    <mergeCell ref="B30:D30"/>
    <mergeCell ref="B31:D31"/>
    <mergeCell ref="B32:D32"/>
    <mergeCell ref="B14:D14"/>
    <mergeCell ref="B15:D15"/>
    <mergeCell ref="B16:D16"/>
    <mergeCell ref="B17:D17"/>
    <mergeCell ref="B18:D18"/>
    <mergeCell ref="B29:D29"/>
    <mergeCell ref="B19:D19"/>
    <mergeCell ref="B20:D20"/>
    <mergeCell ref="B21:D21"/>
    <mergeCell ref="B8:D8"/>
    <mergeCell ref="B9:D9"/>
    <mergeCell ref="B10:D10"/>
    <mergeCell ref="B11:D11"/>
    <mergeCell ref="B12:D12"/>
    <mergeCell ref="B13:D13"/>
    <mergeCell ref="B1:G1"/>
    <mergeCell ref="B3:C3"/>
    <mergeCell ref="D3:G3"/>
    <mergeCell ref="I4:AB4"/>
    <mergeCell ref="B6:D6"/>
    <mergeCell ref="B7:D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EIB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Paulina Jurkiewicz</dc:creator>
  <cp:keywords/>
  <dc:description/>
  <cp:lastModifiedBy>Joanna Mielke</cp:lastModifiedBy>
  <dcterms:created xsi:type="dcterms:W3CDTF">2016-01-29T14:09:26Z</dcterms:created>
  <dcterms:modified xsi:type="dcterms:W3CDTF">2019-02-25T12:20:10Z</dcterms:modified>
  <cp:category/>
  <cp:version/>
  <cp:contentType/>
  <cp:contentStatus/>
</cp:coreProperties>
</file>